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o usar" sheetId="1" r:id="rId1"/>
    <sheet name="Maletas" sheetId="2" r:id="rId2"/>
    <sheet name="Itens da maleta" sheetId="3" r:id="rId3"/>
    <sheet name="Peças" sheetId="4" r:id="rId4"/>
    <sheet name="Revendedoras" sheetId="5" r:id="rId5"/>
    <sheet name="Comissão" sheetId="6" r:id="rId6"/>
  </sheets>
  <calcPr calcId="191029" fullCalcOnLoad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dd/mm/yyyy"/>
    <numFmt numFmtId="61" formatCode="&quot;R$&quot; #,##0.00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/>
    <xf numFmtId="60" fontId="0" fillId="0" borderId="0" xfId="0" applyNumberFormat="1"/>
    <xf numFmtId="61" fontId="0" fillId="0" borderId="0" xfId="0" applyNumberFormat="1"/>
    <xf numFmtId="9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4"/>
  <sheetViews>
    <sheetView workbookViewId="0"/>
  </sheetViews>
  <cols>
    <col min="1" max="1" width="120.83203125" customWidth="1"/>
  </cols>
  <sheetData>
    <row r="1">
      <c r="A1" t="str">
        <v>PLANILHA DE CONTROLE DE MALETAS DE SEMIJOIAS · Semijoiazz</v>
      </c>
    </row>
    <row r="2">
      <c r="A2" t="str">
        <v/>
      </c>
    </row>
    <row r="3">
      <c r="A3" t="str">
        <v>Como usar, em 5 passos:</v>
      </c>
    </row>
    <row r="4">
      <c r="A4" t="str">
        <v>1. Em PEÇAS, cadastre cada peça com código, custo e preço de venda. A margem é calculada sozinha.</v>
      </c>
    </row>
    <row r="5">
      <c r="A5" t="str">
        <v>2. Em REVENDEDORAS, cadastre sua equipe.</v>
      </c>
    </row>
    <row r="6">
      <c r="A6" t="str">
        <v>3. Em COMISSÃO, ajuste as faixas e os percentuais do seu negócio (o percentual da faixa vale para o total vendido).</v>
      </c>
    </row>
    <row r="7">
      <c r="A7" t="str">
        <v>4. Em ITENS DA MALETA, lance cada peça que saiu (quantidade) e, no acerto, quantas voltaram.</v>
      </c>
    </row>
    <row r="8">
      <c r="A8" t="str">
        <v>5. Em MALETAS, preencha o número, a revendedora, a data de saída e o prazo. Valor enviado, vendido, comissão, valor a receber e situação são calculados sozinhos.</v>
      </c>
    </row>
    <row r="9">
      <c r="A9" t="str">
        <v/>
      </c>
    </row>
    <row r="10">
      <c r="A10" t="str">
        <v>As linhas de exemplo podem ser apagadas. Células com fórmula estão preparadas até a linha 61.</v>
      </c>
    </row>
    <row r="11">
      <c r="A11" t="str">
        <v/>
      </c>
    </row>
    <row r="12">
      <c r="A12" t="str">
        <v>Quando a planilha ficar pequena (muitas maletas, acertos atrasados, comissão escalonada), conheça o Semijoiazz:</v>
      </c>
    </row>
    <row r="13">
      <c r="A13" t="str">
        <v>acerto em 1 minuto com código de barras, app para a revendedora e romaneio em PDF no WhatsApp.</v>
      </c>
    </row>
    <row r="14">
      <c r="A14" t="str">
        <v>Teste 15 dias grátis, sem cartão: https://www.semijoiazz.com/cadastro?plano=pro</v>
      </c>
    </row>
  </sheetData>
  <ignoredErrors>
    <ignoredError numberStoredAsText="1" sqref="A1:A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61"/>
  <sheetViews>
    <sheetView workbookViewId="0"/>
  </sheetViews>
  <cols>
    <col min="1" max="1" width="11.83203125" customWidth="1"/>
    <col min="2" max="2" width="22.83203125" customWidth="1"/>
    <col min="3" max="3" width="13.83203125" customWidth="1"/>
    <col min="4" max="4" width="11.83203125" customWidth="1"/>
    <col min="5" max="5" width="14.83203125" customWidth="1"/>
    <col min="6" max="6" width="14.83203125" customWidth="1"/>
    <col min="7" max="7" width="15.83203125" customWidth="1"/>
    <col min="8" max="8" width="14.83203125" customWidth="1"/>
    <col min="9" max="9" width="11.83203125" customWidth="1"/>
    <col min="10" max="10" width="14.83203125" customWidth="1"/>
    <col min="11" max="11" width="14.83203125" customWidth="1"/>
    <col min="12" max="12" width="20.83203125" customWidth="1"/>
    <col min="13" max="13" width="12.83203125" customWidth="1"/>
  </cols>
  <sheetData>
    <row r="1">
      <c r="A1" t="str">
        <v>Nº maleta</v>
      </c>
      <c r="B1" t="str">
        <v>Revendedora</v>
      </c>
      <c r="C1" t="str">
        <v>Data de saída</v>
      </c>
      <c r="D1" t="str">
        <v>Prazo (dias)</v>
      </c>
      <c r="E1" t="str">
        <v>Data do acerto</v>
      </c>
      <c r="F1" t="str">
        <v>Valor enviado</v>
      </c>
      <c r="G1" t="str">
        <v>Valor devolvido</v>
      </c>
      <c r="H1" t="str">
        <v>Total vendido</v>
      </c>
      <c r="I1" t="str">
        <v>Comissão %</v>
      </c>
      <c r="J1" t="str">
        <v>Comissão (R$)</v>
      </c>
      <c r="K1" t="str">
        <v>Você recebe</v>
      </c>
      <c r="L1" t="str">
        <v>Acerto feito? (Sim/Não)</v>
      </c>
      <c r="M1" t="str">
        <v>Situação</v>
      </c>
    </row>
    <row r="2">
      <c r="A2" t="str">
        <v>ML-01</v>
      </c>
      <c r="B2" t="str">
        <v>Bia Souza</v>
      </c>
      <c r="C2" s="1">
        <v>46295.99550925926</v>
      </c>
      <c r="D2">
        <v>40</v>
      </c>
      <c r="E2" s="1">
        <f>IF(OR(C2="",D2=""),"",C2+D2)</f>
        <v>0</v>
      </c>
      <c r="F2" s="2">
        <f>IF(A2="","",SUMIF('Itens da maleta'!A:A,A2,'Itens da maleta'!H:H))</f>
        <v>0</v>
      </c>
      <c r="G2" s="2">
        <f>IF(A2="","",SUMIF('Itens da maleta'!A:A,A2,'Itens da maleta'!I:I))</f>
        <v>0</v>
      </c>
      <c r="H2" s="2">
        <f>IF(A2="","",F2-G2)</f>
        <v>0</v>
      </c>
      <c r="I2" s="3">
        <f>IF(A2="","",IF(H2&lt;='Comissão'!$B$2,'Comissão'!$C$2,IF(H2&lt;='Comissão'!$B$3,'Comissão'!$C$3,'Comissão'!$C$4)))</f>
        <v>0</v>
      </c>
      <c r="J2" s="2">
        <f>IF(A2="","",H2*I2)</f>
        <v>0</v>
      </c>
      <c r="K2" s="2">
        <f>IF(A2="","",H2-J2)</f>
        <v>0</v>
      </c>
      <c r="L2" t="str">
        <v>Não</v>
      </c>
      <c r="M2">
        <f>IF(A2="","",IF(L2="Sim","Acertada",IF(TODAY()&gt;E2,"ATRASADA","Na rua")))</f>
        <v>0</v>
      </c>
    </row>
    <row r="3">
      <c r="A3" t="str">
        <v>ML-02</v>
      </c>
      <c r="B3" t="str">
        <v>Carla Lima</v>
      </c>
      <c r="C3" s="1">
        <v>46299.99550925926</v>
      </c>
      <c r="D3">
        <v>30</v>
      </c>
      <c r="E3" s="1">
        <f>IF(OR(C3="",D3=""),"",C3+D3)</f>
        <v>0</v>
      </c>
      <c r="F3" s="2">
        <f>IF(A3="","",SUMIF('Itens da maleta'!A:A,A3,'Itens da maleta'!H:H))</f>
        <v>0</v>
      </c>
      <c r="G3" s="2">
        <f>IF(A3="","",SUMIF('Itens da maleta'!A:A,A3,'Itens da maleta'!I:I))</f>
        <v>0</v>
      </c>
      <c r="H3" s="2">
        <f>IF(A3="","",F3-G3)</f>
        <v>0</v>
      </c>
      <c r="I3" s="3">
        <f>IF(A3="","",IF(H3&lt;='Comissão'!$B$2,'Comissão'!$C$2,IF(H3&lt;='Comissão'!$B$3,'Comissão'!$C$3,'Comissão'!$C$4)))</f>
        <v>0</v>
      </c>
      <c r="J3" s="2">
        <f>IF(A3="","",H3*I3)</f>
        <v>0</v>
      </c>
      <c r="K3" s="2">
        <f>IF(A3="","",H3-J3)</f>
        <v>0</v>
      </c>
      <c r="L3" t="str">
        <v>Não</v>
      </c>
      <c r="M3">
        <f>IF(A3="","",IF(L3="Sim","Acertada",IF(TODAY()&gt;E3,"ATRASADA","Na rua")))</f>
        <v>0</v>
      </c>
    </row>
    <row r="4">
      <c r="E4" s="1">
        <f>IF(OR(C4="",D4=""),"",C4+D4)</f>
        <v>0</v>
      </c>
      <c r="F4" s="2">
        <f>IF(A4="","",SUMIF('Itens da maleta'!A:A,A4,'Itens da maleta'!H:H))</f>
        <v>0</v>
      </c>
      <c r="G4" s="2">
        <f>IF(A4="","",SUMIF('Itens da maleta'!A:A,A4,'Itens da maleta'!I:I))</f>
        <v>0</v>
      </c>
      <c r="H4" s="2">
        <f>IF(A4="","",F4-G4)</f>
        <v>0</v>
      </c>
      <c r="I4" s="3">
        <f>IF(A4="","",IF(H4&lt;='Comissão'!$B$2,'Comissão'!$C$2,IF(H4&lt;='Comissão'!$B$3,'Comissão'!$C$3,'Comissão'!$C$4)))</f>
        <v>0</v>
      </c>
      <c r="J4" s="2">
        <f>IF(A4="","",H4*I4)</f>
        <v>0</v>
      </c>
      <c r="K4" s="2">
        <f>IF(A4="","",H4-J4)</f>
        <v>0</v>
      </c>
      <c r="M4">
        <f>IF(A4="","",IF(L4="Sim","Acertada",IF(TODAY()&gt;E4,"ATRASADA","Na rua")))</f>
        <v>0</v>
      </c>
    </row>
    <row r="5">
      <c r="E5" s="1">
        <f>IF(OR(C5="",D5=""),"",C5+D5)</f>
        <v>0</v>
      </c>
      <c r="F5" s="2">
        <f>IF(A5="","",SUMIF('Itens da maleta'!A:A,A5,'Itens da maleta'!H:H))</f>
        <v>0</v>
      </c>
      <c r="G5" s="2">
        <f>IF(A5="","",SUMIF('Itens da maleta'!A:A,A5,'Itens da maleta'!I:I))</f>
        <v>0</v>
      </c>
      <c r="H5" s="2">
        <f>IF(A5="","",F5-G5)</f>
        <v>0</v>
      </c>
      <c r="I5" s="3">
        <f>IF(A5="","",IF(H5&lt;='Comissão'!$B$2,'Comissão'!$C$2,IF(H5&lt;='Comissão'!$B$3,'Comissão'!$C$3,'Comissão'!$C$4)))</f>
        <v>0</v>
      </c>
      <c r="J5" s="2">
        <f>IF(A5="","",H5*I5)</f>
        <v>0</v>
      </c>
      <c r="K5" s="2">
        <f>IF(A5="","",H5-J5)</f>
        <v>0</v>
      </c>
      <c r="M5">
        <f>IF(A5="","",IF(L5="Sim","Acertada",IF(TODAY()&gt;E5,"ATRASADA","Na rua")))</f>
        <v>0</v>
      </c>
    </row>
    <row r="6">
      <c r="E6" s="1">
        <f>IF(OR(C6="",D6=""),"",C6+D6)</f>
        <v>0</v>
      </c>
      <c r="F6" s="2">
        <f>IF(A6="","",SUMIF('Itens da maleta'!A:A,A6,'Itens da maleta'!H:H))</f>
        <v>0</v>
      </c>
      <c r="G6" s="2">
        <f>IF(A6="","",SUMIF('Itens da maleta'!A:A,A6,'Itens da maleta'!I:I))</f>
        <v>0</v>
      </c>
      <c r="H6" s="2">
        <f>IF(A6="","",F6-G6)</f>
        <v>0</v>
      </c>
      <c r="I6" s="3">
        <f>IF(A6="","",IF(H6&lt;='Comissão'!$B$2,'Comissão'!$C$2,IF(H6&lt;='Comissão'!$B$3,'Comissão'!$C$3,'Comissão'!$C$4)))</f>
        <v>0</v>
      </c>
      <c r="J6" s="2">
        <f>IF(A6="","",H6*I6)</f>
        <v>0</v>
      </c>
      <c r="K6" s="2">
        <f>IF(A6="","",H6-J6)</f>
        <v>0</v>
      </c>
      <c r="M6">
        <f>IF(A6="","",IF(L6="Sim","Acertada",IF(TODAY()&gt;E6,"ATRASADA","Na rua")))</f>
        <v>0</v>
      </c>
    </row>
    <row r="7">
      <c r="E7" s="1">
        <f>IF(OR(C7="",D7=""),"",C7+D7)</f>
        <v>0</v>
      </c>
      <c r="F7" s="2">
        <f>IF(A7="","",SUMIF('Itens da maleta'!A:A,A7,'Itens da maleta'!H:H))</f>
        <v>0</v>
      </c>
      <c r="G7" s="2">
        <f>IF(A7="","",SUMIF('Itens da maleta'!A:A,A7,'Itens da maleta'!I:I))</f>
        <v>0</v>
      </c>
      <c r="H7" s="2">
        <f>IF(A7="","",F7-G7)</f>
        <v>0</v>
      </c>
      <c r="I7" s="3">
        <f>IF(A7="","",IF(H7&lt;='Comissão'!$B$2,'Comissão'!$C$2,IF(H7&lt;='Comissão'!$B$3,'Comissão'!$C$3,'Comissão'!$C$4)))</f>
        <v>0</v>
      </c>
      <c r="J7" s="2">
        <f>IF(A7="","",H7*I7)</f>
        <v>0</v>
      </c>
      <c r="K7" s="2">
        <f>IF(A7="","",H7-J7)</f>
        <v>0</v>
      </c>
      <c r="M7">
        <f>IF(A7="","",IF(L7="Sim","Acertada",IF(TODAY()&gt;E7,"ATRASADA","Na rua")))</f>
        <v>0</v>
      </c>
    </row>
    <row r="8">
      <c r="E8" s="1">
        <f>IF(OR(C8="",D8=""),"",C8+D8)</f>
        <v>0</v>
      </c>
      <c r="F8" s="2">
        <f>IF(A8="","",SUMIF('Itens da maleta'!A:A,A8,'Itens da maleta'!H:H))</f>
        <v>0</v>
      </c>
      <c r="G8" s="2">
        <f>IF(A8="","",SUMIF('Itens da maleta'!A:A,A8,'Itens da maleta'!I:I))</f>
        <v>0</v>
      </c>
      <c r="H8" s="2">
        <f>IF(A8="","",F8-G8)</f>
        <v>0</v>
      </c>
      <c r="I8" s="3">
        <f>IF(A8="","",IF(H8&lt;='Comissão'!$B$2,'Comissão'!$C$2,IF(H8&lt;='Comissão'!$B$3,'Comissão'!$C$3,'Comissão'!$C$4)))</f>
        <v>0</v>
      </c>
      <c r="J8" s="2">
        <f>IF(A8="","",H8*I8)</f>
        <v>0</v>
      </c>
      <c r="K8" s="2">
        <f>IF(A8="","",H8-J8)</f>
        <v>0</v>
      </c>
      <c r="M8">
        <f>IF(A8="","",IF(L8="Sim","Acertada",IF(TODAY()&gt;E8,"ATRASADA","Na rua")))</f>
        <v>0</v>
      </c>
    </row>
    <row r="9">
      <c r="E9" s="1">
        <f>IF(OR(C9="",D9=""),"",C9+D9)</f>
        <v>0</v>
      </c>
      <c r="F9" s="2">
        <f>IF(A9="","",SUMIF('Itens da maleta'!A:A,A9,'Itens da maleta'!H:H))</f>
        <v>0</v>
      </c>
      <c r="G9" s="2">
        <f>IF(A9="","",SUMIF('Itens da maleta'!A:A,A9,'Itens da maleta'!I:I))</f>
        <v>0</v>
      </c>
      <c r="H9" s="2">
        <f>IF(A9="","",F9-G9)</f>
        <v>0</v>
      </c>
      <c r="I9" s="3">
        <f>IF(A9="","",IF(H9&lt;='Comissão'!$B$2,'Comissão'!$C$2,IF(H9&lt;='Comissão'!$B$3,'Comissão'!$C$3,'Comissão'!$C$4)))</f>
        <v>0</v>
      </c>
      <c r="J9" s="2">
        <f>IF(A9="","",H9*I9)</f>
        <v>0</v>
      </c>
      <c r="K9" s="2">
        <f>IF(A9="","",H9-J9)</f>
        <v>0</v>
      </c>
      <c r="M9">
        <f>IF(A9="","",IF(L9="Sim","Acertada",IF(TODAY()&gt;E9,"ATRASADA","Na rua")))</f>
        <v>0</v>
      </c>
    </row>
    <row r="10">
      <c r="E10" s="1">
        <f>IF(OR(C10="",D10=""),"",C10+D10)</f>
        <v>0</v>
      </c>
      <c r="F10" s="2">
        <f>IF(A10="","",SUMIF('Itens da maleta'!A:A,A10,'Itens da maleta'!H:H))</f>
        <v>0</v>
      </c>
      <c r="G10" s="2">
        <f>IF(A10="","",SUMIF('Itens da maleta'!A:A,A10,'Itens da maleta'!I:I))</f>
        <v>0</v>
      </c>
      <c r="H10" s="2">
        <f>IF(A10="","",F10-G10)</f>
        <v>0</v>
      </c>
      <c r="I10" s="3">
        <f>IF(A10="","",IF(H10&lt;='Comissão'!$B$2,'Comissão'!$C$2,IF(H10&lt;='Comissão'!$B$3,'Comissão'!$C$3,'Comissão'!$C$4)))</f>
        <v>0</v>
      </c>
      <c r="J10" s="2">
        <f>IF(A10="","",H10*I10)</f>
        <v>0</v>
      </c>
      <c r="K10" s="2">
        <f>IF(A10="","",H10-J10)</f>
        <v>0</v>
      </c>
      <c r="M10">
        <f>IF(A10="","",IF(L10="Sim","Acertada",IF(TODAY()&gt;E10,"ATRASADA","Na rua")))</f>
        <v>0</v>
      </c>
    </row>
    <row r="11">
      <c r="E11" s="1">
        <f>IF(OR(C11="",D11=""),"",C11+D11)</f>
        <v>0</v>
      </c>
      <c r="F11" s="2">
        <f>IF(A11="","",SUMIF('Itens da maleta'!A:A,A11,'Itens da maleta'!H:H))</f>
        <v>0</v>
      </c>
      <c r="G11" s="2">
        <f>IF(A11="","",SUMIF('Itens da maleta'!A:A,A11,'Itens da maleta'!I:I))</f>
        <v>0</v>
      </c>
      <c r="H11" s="2">
        <f>IF(A11="","",F11-G11)</f>
        <v>0</v>
      </c>
      <c r="I11" s="3">
        <f>IF(A11="","",IF(H11&lt;='Comissão'!$B$2,'Comissão'!$C$2,IF(H11&lt;='Comissão'!$B$3,'Comissão'!$C$3,'Comissão'!$C$4)))</f>
        <v>0</v>
      </c>
      <c r="J11" s="2">
        <f>IF(A11="","",H11*I11)</f>
        <v>0</v>
      </c>
      <c r="K11" s="2">
        <f>IF(A11="","",H11-J11)</f>
        <v>0</v>
      </c>
      <c r="M11">
        <f>IF(A11="","",IF(L11="Sim","Acertada",IF(TODAY()&gt;E11,"ATRASADA","Na rua")))</f>
        <v>0</v>
      </c>
    </row>
    <row r="12">
      <c r="E12" s="1">
        <f>IF(OR(C12="",D12=""),"",C12+D12)</f>
        <v>0</v>
      </c>
      <c r="F12" s="2">
        <f>IF(A12="","",SUMIF('Itens da maleta'!A:A,A12,'Itens da maleta'!H:H))</f>
        <v>0</v>
      </c>
      <c r="G12" s="2">
        <f>IF(A12="","",SUMIF('Itens da maleta'!A:A,A12,'Itens da maleta'!I:I))</f>
        <v>0</v>
      </c>
      <c r="H12" s="2">
        <f>IF(A12="","",F12-G12)</f>
        <v>0</v>
      </c>
      <c r="I12" s="3">
        <f>IF(A12="","",IF(H12&lt;='Comissão'!$B$2,'Comissão'!$C$2,IF(H12&lt;='Comissão'!$B$3,'Comissão'!$C$3,'Comissão'!$C$4)))</f>
        <v>0</v>
      </c>
      <c r="J12" s="2">
        <f>IF(A12="","",H12*I12)</f>
        <v>0</v>
      </c>
      <c r="K12" s="2">
        <f>IF(A12="","",H12-J12)</f>
        <v>0</v>
      </c>
      <c r="M12">
        <f>IF(A12="","",IF(L12="Sim","Acertada",IF(TODAY()&gt;E12,"ATRASADA","Na rua")))</f>
        <v>0</v>
      </c>
    </row>
    <row r="13">
      <c r="E13" s="1">
        <f>IF(OR(C13="",D13=""),"",C13+D13)</f>
        <v>0</v>
      </c>
      <c r="F13" s="2">
        <f>IF(A13="","",SUMIF('Itens da maleta'!A:A,A13,'Itens da maleta'!H:H))</f>
        <v>0</v>
      </c>
      <c r="G13" s="2">
        <f>IF(A13="","",SUMIF('Itens da maleta'!A:A,A13,'Itens da maleta'!I:I))</f>
        <v>0</v>
      </c>
      <c r="H13" s="2">
        <f>IF(A13="","",F13-G13)</f>
        <v>0</v>
      </c>
      <c r="I13" s="3">
        <f>IF(A13="","",IF(H13&lt;='Comissão'!$B$2,'Comissão'!$C$2,IF(H13&lt;='Comissão'!$B$3,'Comissão'!$C$3,'Comissão'!$C$4)))</f>
        <v>0</v>
      </c>
      <c r="J13" s="2">
        <f>IF(A13="","",H13*I13)</f>
        <v>0</v>
      </c>
      <c r="K13" s="2">
        <f>IF(A13="","",H13-J13)</f>
        <v>0</v>
      </c>
      <c r="M13">
        <f>IF(A13="","",IF(L13="Sim","Acertada",IF(TODAY()&gt;E13,"ATRASADA","Na rua")))</f>
        <v>0</v>
      </c>
    </row>
    <row r="14">
      <c r="E14" s="1">
        <f>IF(OR(C14="",D14=""),"",C14+D14)</f>
        <v>0</v>
      </c>
      <c r="F14" s="2">
        <f>IF(A14="","",SUMIF('Itens da maleta'!A:A,A14,'Itens da maleta'!H:H))</f>
        <v>0</v>
      </c>
      <c r="G14" s="2">
        <f>IF(A14="","",SUMIF('Itens da maleta'!A:A,A14,'Itens da maleta'!I:I))</f>
        <v>0</v>
      </c>
      <c r="H14" s="2">
        <f>IF(A14="","",F14-G14)</f>
        <v>0</v>
      </c>
      <c r="I14" s="3">
        <f>IF(A14="","",IF(H14&lt;='Comissão'!$B$2,'Comissão'!$C$2,IF(H14&lt;='Comissão'!$B$3,'Comissão'!$C$3,'Comissão'!$C$4)))</f>
        <v>0</v>
      </c>
      <c r="J14" s="2">
        <f>IF(A14="","",H14*I14)</f>
        <v>0</v>
      </c>
      <c r="K14" s="2">
        <f>IF(A14="","",H14-J14)</f>
        <v>0</v>
      </c>
      <c r="M14">
        <f>IF(A14="","",IF(L14="Sim","Acertada",IF(TODAY()&gt;E14,"ATRASADA","Na rua")))</f>
        <v>0</v>
      </c>
    </row>
    <row r="15">
      <c r="E15" s="1">
        <f>IF(OR(C15="",D15=""),"",C15+D15)</f>
        <v>0</v>
      </c>
      <c r="F15" s="2">
        <f>IF(A15="","",SUMIF('Itens da maleta'!A:A,A15,'Itens da maleta'!H:H))</f>
        <v>0</v>
      </c>
      <c r="G15" s="2">
        <f>IF(A15="","",SUMIF('Itens da maleta'!A:A,A15,'Itens da maleta'!I:I))</f>
        <v>0</v>
      </c>
      <c r="H15" s="2">
        <f>IF(A15="","",F15-G15)</f>
        <v>0</v>
      </c>
      <c r="I15" s="3">
        <f>IF(A15="","",IF(H15&lt;='Comissão'!$B$2,'Comissão'!$C$2,IF(H15&lt;='Comissão'!$B$3,'Comissão'!$C$3,'Comissão'!$C$4)))</f>
        <v>0</v>
      </c>
      <c r="J15" s="2">
        <f>IF(A15="","",H15*I15)</f>
        <v>0</v>
      </c>
      <c r="K15" s="2">
        <f>IF(A15="","",H15-J15)</f>
        <v>0</v>
      </c>
      <c r="M15">
        <f>IF(A15="","",IF(L15="Sim","Acertada",IF(TODAY()&gt;E15,"ATRASADA","Na rua")))</f>
        <v>0</v>
      </c>
    </row>
    <row r="16">
      <c r="E16" s="1">
        <f>IF(OR(C16="",D16=""),"",C16+D16)</f>
        <v>0</v>
      </c>
      <c r="F16" s="2">
        <f>IF(A16="","",SUMIF('Itens da maleta'!A:A,A16,'Itens da maleta'!H:H))</f>
        <v>0</v>
      </c>
      <c r="G16" s="2">
        <f>IF(A16="","",SUMIF('Itens da maleta'!A:A,A16,'Itens da maleta'!I:I))</f>
        <v>0</v>
      </c>
      <c r="H16" s="2">
        <f>IF(A16="","",F16-G16)</f>
        <v>0</v>
      </c>
      <c r="I16" s="3">
        <f>IF(A16="","",IF(H16&lt;='Comissão'!$B$2,'Comissão'!$C$2,IF(H16&lt;='Comissão'!$B$3,'Comissão'!$C$3,'Comissão'!$C$4)))</f>
        <v>0</v>
      </c>
      <c r="J16" s="2">
        <f>IF(A16="","",H16*I16)</f>
        <v>0</v>
      </c>
      <c r="K16" s="2">
        <f>IF(A16="","",H16-J16)</f>
        <v>0</v>
      </c>
      <c r="M16">
        <f>IF(A16="","",IF(L16="Sim","Acertada",IF(TODAY()&gt;E16,"ATRASADA","Na rua")))</f>
        <v>0</v>
      </c>
    </row>
    <row r="17">
      <c r="E17" s="1">
        <f>IF(OR(C17="",D17=""),"",C17+D17)</f>
        <v>0</v>
      </c>
      <c r="F17" s="2">
        <f>IF(A17="","",SUMIF('Itens da maleta'!A:A,A17,'Itens da maleta'!H:H))</f>
        <v>0</v>
      </c>
      <c r="G17" s="2">
        <f>IF(A17="","",SUMIF('Itens da maleta'!A:A,A17,'Itens da maleta'!I:I))</f>
        <v>0</v>
      </c>
      <c r="H17" s="2">
        <f>IF(A17="","",F17-G17)</f>
        <v>0</v>
      </c>
      <c r="I17" s="3">
        <f>IF(A17="","",IF(H17&lt;='Comissão'!$B$2,'Comissão'!$C$2,IF(H17&lt;='Comissão'!$B$3,'Comissão'!$C$3,'Comissão'!$C$4)))</f>
        <v>0</v>
      </c>
      <c r="J17" s="2">
        <f>IF(A17="","",H17*I17)</f>
        <v>0</v>
      </c>
      <c r="K17" s="2">
        <f>IF(A17="","",H17-J17)</f>
        <v>0</v>
      </c>
      <c r="M17">
        <f>IF(A17="","",IF(L17="Sim","Acertada",IF(TODAY()&gt;E17,"ATRASADA","Na rua")))</f>
        <v>0</v>
      </c>
    </row>
    <row r="18">
      <c r="E18" s="1">
        <f>IF(OR(C18="",D18=""),"",C18+D18)</f>
        <v>0</v>
      </c>
      <c r="F18" s="2">
        <f>IF(A18="","",SUMIF('Itens da maleta'!A:A,A18,'Itens da maleta'!H:H))</f>
        <v>0</v>
      </c>
      <c r="G18" s="2">
        <f>IF(A18="","",SUMIF('Itens da maleta'!A:A,A18,'Itens da maleta'!I:I))</f>
        <v>0</v>
      </c>
      <c r="H18" s="2">
        <f>IF(A18="","",F18-G18)</f>
        <v>0</v>
      </c>
      <c r="I18" s="3">
        <f>IF(A18="","",IF(H18&lt;='Comissão'!$B$2,'Comissão'!$C$2,IF(H18&lt;='Comissão'!$B$3,'Comissão'!$C$3,'Comissão'!$C$4)))</f>
        <v>0</v>
      </c>
      <c r="J18" s="2">
        <f>IF(A18="","",H18*I18)</f>
        <v>0</v>
      </c>
      <c r="K18" s="2">
        <f>IF(A18="","",H18-J18)</f>
        <v>0</v>
      </c>
      <c r="M18">
        <f>IF(A18="","",IF(L18="Sim","Acertada",IF(TODAY()&gt;E18,"ATRASADA","Na rua")))</f>
        <v>0</v>
      </c>
    </row>
    <row r="19">
      <c r="E19" s="1">
        <f>IF(OR(C19="",D19=""),"",C19+D19)</f>
        <v>0</v>
      </c>
      <c r="F19" s="2">
        <f>IF(A19="","",SUMIF('Itens da maleta'!A:A,A19,'Itens da maleta'!H:H))</f>
        <v>0</v>
      </c>
      <c r="G19" s="2">
        <f>IF(A19="","",SUMIF('Itens da maleta'!A:A,A19,'Itens da maleta'!I:I))</f>
        <v>0</v>
      </c>
      <c r="H19" s="2">
        <f>IF(A19="","",F19-G19)</f>
        <v>0</v>
      </c>
      <c r="I19" s="3">
        <f>IF(A19="","",IF(H19&lt;='Comissão'!$B$2,'Comissão'!$C$2,IF(H19&lt;='Comissão'!$B$3,'Comissão'!$C$3,'Comissão'!$C$4)))</f>
        <v>0</v>
      </c>
      <c r="J19" s="2">
        <f>IF(A19="","",H19*I19)</f>
        <v>0</v>
      </c>
      <c r="K19" s="2">
        <f>IF(A19="","",H19-J19)</f>
        <v>0</v>
      </c>
      <c r="M19">
        <f>IF(A19="","",IF(L19="Sim","Acertada",IF(TODAY()&gt;E19,"ATRASADA","Na rua")))</f>
        <v>0</v>
      </c>
    </row>
    <row r="20">
      <c r="E20" s="1">
        <f>IF(OR(C20="",D20=""),"",C20+D20)</f>
        <v>0</v>
      </c>
      <c r="F20" s="2">
        <f>IF(A20="","",SUMIF('Itens da maleta'!A:A,A20,'Itens da maleta'!H:H))</f>
        <v>0</v>
      </c>
      <c r="G20" s="2">
        <f>IF(A20="","",SUMIF('Itens da maleta'!A:A,A20,'Itens da maleta'!I:I))</f>
        <v>0</v>
      </c>
      <c r="H20" s="2">
        <f>IF(A20="","",F20-G20)</f>
        <v>0</v>
      </c>
      <c r="I20" s="3">
        <f>IF(A20="","",IF(H20&lt;='Comissão'!$B$2,'Comissão'!$C$2,IF(H20&lt;='Comissão'!$B$3,'Comissão'!$C$3,'Comissão'!$C$4)))</f>
        <v>0</v>
      </c>
      <c r="J20" s="2">
        <f>IF(A20="","",H20*I20)</f>
        <v>0</v>
      </c>
      <c r="K20" s="2">
        <f>IF(A20="","",H20-J20)</f>
        <v>0</v>
      </c>
      <c r="M20">
        <f>IF(A20="","",IF(L20="Sim","Acertada",IF(TODAY()&gt;E20,"ATRASADA","Na rua")))</f>
        <v>0</v>
      </c>
    </row>
    <row r="21">
      <c r="E21" s="1">
        <f>IF(OR(C21="",D21=""),"",C21+D21)</f>
        <v>0</v>
      </c>
      <c r="F21" s="2">
        <f>IF(A21="","",SUMIF('Itens da maleta'!A:A,A21,'Itens da maleta'!H:H))</f>
        <v>0</v>
      </c>
      <c r="G21" s="2">
        <f>IF(A21="","",SUMIF('Itens da maleta'!A:A,A21,'Itens da maleta'!I:I))</f>
        <v>0</v>
      </c>
      <c r="H21" s="2">
        <f>IF(A21="","",F21-G21)</f>
        <v>0</v>
      </c>
      <c r="I21" s="3">
        <f>IF(A21="","",IF(H21&lt;='Comissão'!$B$2,'Comissão'!$C$2,IF(H21&lt;='Comissão'!$B$3,'Comissão'!$C$3,'Comissão'!$C$4)))</f>
        <v>0</v>
      </c>
      <c r="J21" s="2">
        <f>IF(A21="","",H21*I21)</f>
        <v>0</v>
      </c>
      <c r="K21" s="2">
        <f>IF(A21="","",H21-J21)</f>
        <v>0</v>
      </c>
      <c r="M21">
        <f>IF(A21="","",IF(L21="Sim","Acertada",IF(TODAY()&gt;E21,"ATRASADA","Na rua")))</f>
        <v>0</v>
      </c>
    </row>
    <row r="22">
      <c r="E22" s="1">
        <f>IF(OR(C22="",D22=""),"",C22+D22)</f>
        <v>0</v>
      </c>
      <c r="F22" s="2">
        <f>IF(A22="","",SUMIF('Itens da maleta'!A:A,A22,'Itens da maleta'!H:H))</f>
        <v>0</v>
      </c>
      <c r="G22" s="2">
        <f>IF(A22="","",SUMIF('Itens da maleta'!A:A,A22,'Itens da maleta'!I:I))</f>
        <v>0</v>
      </c>
      <c r="H22" s="2">
        <f>IF(A22="","",F22-G22)</f>
        <v>0</v>
      </c>
      <c r="I22" s="3">
        <f>IF(A22="","",IF(H22&lt;='Comissão'!$B$2,'Comissão'!$C$2,IF(H22&lt;='Comissão'!$B$3,'Comissão'!$C$3,'Comissão'!$C$4)))</f>
        <v>0</v>
      </c>
      <c r="J22" s="2">
        <f>IF(A22="","",H22*I22)</f>
        <v>0</v>
      </c>
      <c r="K22" s="2">
        <f>IF(A22="","",H22-J22)</f>
        <v>0</v>
      </c>
      <c r="M22">
        <f>IF(A22="","",IF(L22="Sim","Acertada",IF(TODAY()&gt;E22,"ATRASADA","Na rua")))</f>
        <v>0</v>
      </c>
    </row>
    <row r="23">
      <c r="E23" s="1">
        <f>IF(OR(C23="",D23=""),"",C23+D23)</f>
        <v>0</v>
      </c>
      <c r="F23" s="2">
        <f>IF(A23="","",SUMIF('Itens da maleta'!A:A,A23,'Itens da maleta'!H:H))</f>
        <v>0</v>
      </c>
      <c r="G23" s="2">
        <f>IF(A23="","",SUMIF('Itens da maleta'!A:A,A23,'Itens da maleta'!I:I))</f>
        <v>0</v>
      </c>
      <c r="H23" s="2">
        <f>IF(A23="","",F23-G23)</f>
        <v>0</v>
      </c>
      <c r="I23" s="3">
        <f>IF(A23="","",IF(H23&lt;='Comissão'!$B$2,'Comissão'!$C$2,IF(H23&lt;='Comissão'!$B$3,'Comissão'!$C$3,'Comissão'!$C$4)))</f>
        <v>0</v>
      </c>
      <c r="J23" s="2">
        <f>IF(A23="","",H23*I23)</f>
        <v>0</v>
      </c>
      <c r="K23" s="2">
        <f>IF(A23="","",H23-J23)</f>
        <v>0</v>
      </c>
      <c r="M23">
        <f>IF(A23="","",IF(L23="Sim","Acertada",IF(TODAY()&gt;E23,"ATRASADA","Na rua")))</f>
        <v>0</v>
      </c>
    </row>
    <row r="24">
      <c r="E24" s="1">
        <f>IF(OR(C24="",D24=""),"",C24+D24)</f>
        <v>0</v>
      </c>
      <c r="F24" s="2">
        <f>IF(A24="","",SUMIF('Itens da maleta'!A:A,A24,'Itens da maleta'!H:H))</f>
        <v>0</v>
      </c>
      <c r="G24" s="2">
        <f>IF(A24="","",SUMIF('Itens da maleta'!A:A,A24,'Itens da maleta'!I:I))</f>
        <v>0</v>
      </c>
      <c r="H24" s="2">
        <f>IF(A24="","",F24-G24)</f>
        <v>0</v>
      </c>
      <c r="I24" s="3">
        <f>IF(A24="","",IF(H24&lt;='Comissão'!$B$2,'Comissão'!$C$2,IF(H24&lt;='Comissão'!$B$3,'Comissão'!$C$3,'Comissão'!$C$4)))</f>
        <v>0</v>
      </c>
      <c r="J24" s="2">
        <f>IF(A24="","",H24*I24)</f>
        <v>0</v>
      </c>
      <c r="K24" s="2">
        <f>IF(A24="","",H24-J24)</f>
        <v>0</v>
      </c>
      <c r="M24">
        <f>IF(A24="","",IF(L24="Sim","Acertada",IF(TODAY()&gt;E24,"ATRASADA","Na rua")))</f>
        <v>0</v>
      </c>
    </row>
    <row r="25">
      <c r="E25" s="1">
        <f>IF(OR(C25="",D25=""),"",C25+D25)</f>
        <v>0</v>
      </c>
      <c r="F25" s="2">
        <f>IF(A25="","",SUMIF('Itens da maleta'!A:A,A25,'Itens da maleta'!H:H))</f>
        <v>0</v>
      </c>
      <c r="G25" s="2">
        <f>IF(A25="","",SUMIF('Itens da maleta'!A:A,A25,'Itens da maleta'!I:I))</f>
        <v>0</v>
      </c>
      <c r="H25" s="2">
        <f>IF(A25="","",F25-G25)</f>
        <v>0</v>
      </c>
      <c r="I25" s="3">
        <f>IF(A25="","",IF(H25&lt;='Comissão'!$B$2,'Comissão'!$C$2,IF(H25&lt;='Comissão'!$B$3,'Comissão'!$C$3,'Comissão'!$C$4)))</f>
        <v>0</v>
      </c>
      <c r="J25" s="2">
        <f>IF(A25="","",H25*I25)</f>
        <v>0</v>
      </c>
      <c r="K25" s="2">
        <f>IF(A25="","",H25-J25)</f>
        <v>0</v>
      </c>
      <c r="M25">
        <f>IF(A25="","",IF(L25="Sim","Acertada",IF(TODAY()&gt;E25,"ATRASADA","Na rua")))</f>
        <v>0</v>
      </c>
    </row>
    <row r="26">
      <c r="E26" s="1">
        <f>IF(OR(C26="",D26=""),"",C26+D26)</f>
        <v>0</v>
      </c>
      <c r="F26" s="2">
        <f>IF(A26="","",SUMIF('Itens da maleta'!A:A,A26,'Itens da maleta'!H:H))</f>
        <v>0</v>
      </c>
      <c r="G26" s="2">
        <f>IF(A26="","",SUMIF('Itens da maleta'!A:A,A26,'Itens da maleta'!I:I))</f>
        <v>0</v>
      </c>
      <c r="H26" s="2">
        <f>IF(A26="","",F26-G26)</f>
        <v>0</v>
      </c>
      <c r="I26" s="3">
        <f>IF(A26="","",IF(H26&lt;='Comissão'!$B$2,'Comissão'!$C$2,IF(H26&lt;='Comissão'!$B$3,'Comissão'!$C$3,'Comissão'!$C$4)))</f>
        <v>0</v>
      </c>
      <c r="J26" s="2">
        <f>IF(A26="","",H26*I26)</f>
        <v>0</v>
      </c>
      <c r="K26" s="2">
        <f>IF(A26="","",H26-J26)</f>
        <v>0</v>
      </c>
      <c r="M26">
        <f>IF(A26="","",IF(L26="Sim","Acertada",IF(TODAY()&gt;E26,"ATRASADA","Na rua")))</f>
        <v>0</v>
      </c>
    </row>
    <row r="27">
      <c r="E27" s="1">
        <f>IF(OR(C27="",D27=""),"",C27+D27)</f>
        <v>0</v>
      </c>
      <c r="F27" s="2">
        <f>IF(A27="","",SUMIF('Itens da maleta'!A:A,A27,'Itens da maleta'!H:H))</f>
        <v>0</v>
      </c>
      <c r="G27" s="2">
        <f>IF(A27="","",SUMIF('Itens da maleta'!A:A,A27,'Itens da maleta'!I:I))</f>
        <v>0</v>
      </c>
      <c r="H27" s="2">
        <f>IF(A27="","",F27-G27)</f>
        <v>0</v>
      </c>
      <c r="I27" s="3">
        <f>IF(A27="","",IF(H27&lt;='Comissão'!$B$2,'Comissão'!$C$2,IF(H27&lt;='Comissão'!$B$3,'Comissão'!$C$3,'Comissão'!$C$4)))</f>
        <v>0</v>
      </c>
      <c r="J27" s="2">
        <f>IF(A27="","",H27*I27)</f>
        <v>0</v>
      </c>
      <c r="K27" s="2">
        <f>IF(A27="","",H27-J27)</f>
        <v>0</v>
      </c>
      <c r="M27">
        <f>IF(A27="","",IF(L27="Sim","Acertada",IF(TODAY()&gt;E27,"ATRASADA","Na rua")))</f>
        <v>0</v>
      </c>
    </row>
    <row r="28">
      <c r="E28" s="1">
        <f>IF(OR(C28="",D28=""),"",C28+D28)</f>
        <v>0</v>
      </c>
      <c r="F28" s="2">
        <f>IF(A28="","",SUMIF('Itens da maleta'!A:A,A28,'Itens da maleta'!H:H))</f>
        <v>0</v>
      </c>
      <c r="G28" s="2">
        <f>IF(A28="","",SUMIF('Itens da maleta'!A:A,A28,'Itens da maleta'!I:I))</f>
        <v>0</v>
      </c>
      <c r="H28" s="2">
        <f>IF(A28="","",F28-G28)</f>
        <v>0</v>
      </c>
      <c r="I28" s="3">
        <f>IF(A28="","",IF(H28&lt;='Comissão'!$B$2,'Comissão'!$C$2,IF(H28&lt;='Comissão'!$B$3,'Comissão'!$C$3,'Comissão'!$C$4)))</f>
        <v>0</v>
      </c>
      <c r="J28" s="2">
        <f>IF(A28="","",H28*I28)</f>
        <v>0</v>
      </c>
      <c r="K28" s="2">
        <f>IF(A28="","",H28-J28)</f>
        <v>0</v>
      </c>
      <c r="M28">
        <f>IF(A28="","",IF(L28="Sim","Acertada",IF(TODAY()&gt;E28,"ATRASADA","Na rua")))</f>
        <v>0</v>
      </c>
    </row>
    <row r="29">
      <c r="E29" s="1">
        <f>IF(OR(C29="",D29=""),"",C29+D29)</f>
        <v>0</v>
      </c>
      <c r="F29" s="2">
        <f>IF(A29="","",SUMIF('Itens da maleta'!A:A,A29,'Itens da maleta'!H:H))</f>
        <v>0</v>
      </c>
      <c r="G29" s="2">
        <f>IF(A29="","",SUMIF('Itens da maleta'!A:A,A29,'Itens da maleta'!I:I))</f>
        <v>0</v>
      </c>
      <c r="H29" s="2">
        <f>IF(A29="","",F29-G29)</f>
        <v>0</v>
      </c>
      <c r="I29" s="3">
        <f>IF(A29="","",IF(H29&lt;='Comissão'!$B$2,'Comissão'!$C$2,IF(H29&lt;='Comissão'!$B$3,'Comissão'!$C$3,'Comissão'!$C$4)))</f>
        <v>0</v>
      </c>
      <c r="J29" s="2">
        <f>IF(A29="","",H29*I29)</f>
        <v>0</v>
      </c>
      <c r="K29" s="2">
        <f>IF(A29="","",H29-J29)</f>
        <v>0</v>
      </c>
      <c r="M29">
        <f>IF(A29="","",IF(L29="Sim","Acertada",IF(TODAY()&gt;E29,"ATRASADA","Na rua")))</f>
        <v>0</v>
      </c>
    </row>
    <row r="30">
      <c r="E30" s="1">
        <f>IF(OR(C30="",D30=""),"",C30+D30)</f>
        <v>0</v>
      </c>
      <c r="F30" s="2">
        <f>IF(A30="","",SUMIF('Itens da maleta'!A:A,A30,'Itens da maleta'!H:H))</f>
        <v>0</v>
      </c>
      <c r="G30" s="2">
        <f>IF(A30="","",SUMIF('Itens da maleta'!A:A,A30,'Itens da maleta'!I:I))</f>
        <v>0</v>
      </c>
      <c r="H30" s="2">
        <f>IF(A30="","",F30-G30)</f>
        <v>0</v>
      </c>
      <c r="I30" s="3">
        <f>IF(A30="","",IF(H30&lt;='Comissão'!$B$2,'Comissão'!$C$2,IF(H30&lt;='Comissão'!$B$3,'Comissão'!$C$3,'Comissão'!$C$4)))</f>
        <v>0</v>
      </c>
      <c r="J30" s="2">
        <f>IF(A30="","",H30*I30)</f>
        <v>0</v>
      </c>
      <c r="K30" s="2">
        <f>IF(A30="","",H30-J30)</f>
        <v>0</v>
      </c>
      <c r="M30">
        <f>IF(A30="","",IF(L30="Sim","Acertada",IF(TODAY()&gt;E30,"ATRASADA","Na rua")))</f>
        <v>0</v>
      </c>
    </row>
    <row r="31">
      <c r="E31" s="1">
        <f>IF(OR(C31="",D31=""),"",C31+D31)</f>
        <v>0</v>
      </c>
      <c r="F31" s="2">
        <f>IF(A31="","",SUMIF('Itens da maleta'!A:A,A31,'Itens da maleta'!H:H))</f>
        <v>0</v>
      </c>
      <c r="G31" s="2">
        <f>IF(A31="","",SUMIF('Itens da maleta'!A:A,A31,'Itens da maleta'!I:I))</f>
        <v>0</v>
      </c>
      <c r="H31" s="2">
        <f>IF(A31="","",F31-G31)</f>
        <v>0</v>
      </c>
      <c r="I31" s="3">
        <f>IF(A31="","",IF(H31&lt;='Comissão'!$B$2,'Comissão'!$C$2,IF(H31&lt;='Comissão'!$B$3,'Comissão'!$C$3,'Comissão'!$C$4)))</f>
        <v>0</v>
      </c>
      <c r="J31" s="2">
        <f>IF(A31="","",H31*I31)</f>
        <v>0</v>
      </c>
      <c r="K31" s="2">
        <f>IF(A31="","",H31-J31)</f>
        <v>0</v>
      </c>
      <c r="M31">
        <f>IF(A31="","",IF(L31="Sim","Acertada",IF(TODAY()&gt;E31,"ATRASADA","Na rua")))</f>
        <v>0</v>
      </c>
    </row>
    <row r="32">
      <c r="E32" s="1">
        <f>IF(OR(C32="",D32=""),"",C32+D32)</f>
        <v>0</v>
      </c>
      <c r="F32" s="2">
        <f>IF(A32="","",SUMIF('Itens da maleta'!A:A,A32,'Itens da maleta'!H:H))</f>
        <v>0</v>
      </c>
      <c r="G32" s="2">
        <f>IF(A32="","",SUMIF('Itens da maleta'!A:A,A32,'Itens da maleta'!I:I))</f>
        <v>0</v>
      </c>
      <c r="H32" s="2">
        <f>IF(A32="","",F32-G32)</f>
        <v>0</v>
      </c>
      <c r="I32" s="3">
        <f>IF(A32="","",IF(H32&lt;='Comissão'!$B$2,'Comissão'!$C$2,IF(H32&lt;='Comissão'!$B$3,'Comissão'!$C$3,'Comissão'!$C$4)))</f>
        <v>0</v>
      </c>
      <c r="J32" s="2">
        <f>IF(A32="","",H32*I32)</f>
        <v>0</v>
      </c>
      <c r="K32" s="2">
        <f>IF(A32="","",H32-J32)</f>
        <v>0</v>
      </c>
      <c r="M32">
        <f>IF(A32="","",IF(L32="Sim","Acertada",IF(TODAY()&gt;E32,"ATRASADA","Na rua")))</f>
        <v>0</v>
      </c>
    </row>
    <row r="33">
      <c r="E33" s="1">
        <f>IF(OR(C33="",D33=""),"",C33+D33)</f>
        <v>0</v>
      </c>
      <c r="F33" s="2">
        <f>IF(A33="","",SUMIF('Itens da maleta'!A:A,A33,'Itens da maleta'!H:H))</f>
        <v>0</v>
      </c>
      <c r="G33" s="2">
        <f>IF(A33="","",SUMIF('Itens da maleta'!A:A,A33,'Itens da maleta'!I:I))</f>
        <v>0</v>
      </c>
      <c r="H33" s="2">
        <f>IF(A33="","",F33-G33)</f>
        <v>0</v>
      </c>
      <c r="I33" s="3">
        <f>IF(A33="","",IF(H33&lt;='Comissão'!$B$2,'Comissão'!$C$2,IF(H33&lt;='Comissão'!$B$3,'Comissão'!$C$3,'Comissão'!$C$4)))</f>
        <v>0</v>
      </c>
      <c r="J33" s="2">
        <f>IF(A33="","",H33*I33)</f>
        <v>0</v>
      </c>
      <c r="K33" s="2">
        <f>IF(A33="","",H33-J33)</f>
        <v>0</v>
      </c>
      <c r="M33">
        <f>IF(A33="","",IF(L33="Sim","Acertada",IF(TODAY()&gt;E33,"ATRASADA","Na rua")))</f>
        <v>0</v>
      </c>
    </row>
    <row r="34">
      <c r="E34" s="1">
        <f>IF(OR(C34="",D34=""),"",C34+D34)</f>
        <v>0</v>
      </c>
      <c r="F34" s="2">
        <f>IF(A34="","",SUMIF('Itens da maleta'!A:A,A34,'Itens da maleta'!H:H))</f>
        <v>0</v>
      </c>
      <c r="G34" s="2">
        <f>IF(A34="","",SUMIF('Itens da maleta'!A:A,A34,'Itens da maleta'!I:I))</f>
        <v>0</v>
      </c>
      <c r="H34" s="2">
        <f>IF(A34="","",F34-G34)</f>
        <v>0</v>
      </c>
      <c r="I34" s="3">
        <f>IF(A34="","",IF(H34&lt;='Comissão'!$B$2,'Comissão'!$C$2,IF(H34&lt;='Comissão'!$B$3,'Comissão'!$C$3,'Comissão'!$C$4)))</f>
        <v>0</v>
      </c>
      <c r="J34" s="2">
        <f>IF(A34="","",H34*I34)</f>
        <v>0</v>
      </c>
      <c r="K34" s="2">
        <f>IF(A34="","",H34-J34)</f>
        <v>0</v>
      </c>
      <c r="M34">
        <f>IF(A34="","",IF(L34="Sim","Acertada",IF(TODAY()&gt;E34,"ATRASADA","Na rua")))</f>
        <v>0</v>
      </c>
    </row>
    <row r="35">
      <c r="E35" s="1">
        <f>IF(OR(C35="",D35=""),"",C35+D35)</f>
        <v>0</v>
      </c>
      <c r="F35" s="2">
        <f>IF(A35="","",SUMIF('Itens da maleta'!A:A,A35,'Itens da maleta'!H:H))</f>
        <v>0</v>
      </c>
      <c r="G35" s="2">
        <f>IF(A35="","",SUMIF('Itens da maleta'!A:A,A35,'Itens da maleta'!I:I))</f>
        <v>0</v>
      </c>
      <c r="H35" s="2">
        <f>IF(A35="","",F35-G35)</f>
        <v>0</v>
      </c>
      <c r="I35" s="3">
        <f>IF(A35="","",IF(H35&lt;='Comissão'!$B$2,'Comissão'!$C$2,IF(H35&lt;='Comissão'!$B$3,'Comissão'!$C$3,'Comissão'!$C$4)))</f>
        <v>0</v>
      </c>
      <c r="J35" s="2">
        <f>IF(A35="","",H35*I35)</f>
        <v>0</v>
      </c>
      <c r="K35" s="2">
        <f>IF(A35="","",H35-J35)</f>
        <v>0</v>
      </c>
      <c r="M35">
        <f>IF(A35="","",IF(L35="Sim","Acertada",IF(TODAY()&gt;E35,"ATRASADA","Na rua")))</f>
        <v>0</v>
      </c>
    </row>
    <row r="36">
      <c r="E36" s="1">
        <f>IF(OR(C36="",D36=""),"",C36+D36)</f>
        <v>0</v>
      </c>
      <c r="F36" s="2">
        <f>IF(A36="","",SUMIF('Itens da maleta'!A:A,A36,'Itens da maleta'!H:H))</f>
        <v>0</v>
      </c>
      <c r="G36" s="2">
        <f>IF(A36="","",SUMIF('Itens da maleta'!A:A,A36,'Itens da maleta'!I:I))</f>
        <v>0</v>
      </c>
      <c r="H36" s="2">
        <f>IF(A36="","",F36-G36)</f>
        <v>0</v>
      </c>
      <c r="I36" s="3">
        <f>IF(A36="","",IF(H36&lt;='Comissão'!$B$2,'Comissão'!$C$2,IF(H36&lt;='Comissão'!$B$3,'Comissão'!$C$3,'Comissão'!$C$4)))</f>
        <v>0</v>
      </c>
      <c r="J36" s="2">
        <f>IF(A36="","",H36*I36)</f>
        <v>0</v>
      </c>
      <c r="K36" s="2">
        <f>IF(A36="","",H36-J36)</f>
        <v>0</v>
      </c>
      <c r="M36">
        <f>IF(A36="","",IF(L36="Sim","Acertada",IF(TODAY()&gt;E36,"ATRASADA","Na rua")))</f>
        <v>0</v>
      </c>
    </row>
    <row r="37">
      <c r="E37" s="1">
        <f>IF(OR(C37="",D37=""),"",C37+D37)</f>
        <v>0</v>
      </c>
      <c r="F37" s="2">
        <f>IF(A37="","",SUMIF('Itens da maleta'!A:A,A37,'Itens da maleta'!H:H))</f>
        <v>0</v>
      </c>
      <c r="G37" s="2">
        <f>IF(A37="","",SUMIF('Itens da maleta'!A:A,A37,'Itens da maleta'!I:I))</f>
        <v>0</v>
      </c>
      <c r="H37" s="2">
        <f>IF(A37="","",F37-G37)</f>
        <v>0</v>
      </c>
      <c r="I37" s="3">
        <f>IF(A37="","",IF(H37&lt;='Comissão'!$B$2,'Comissão'!$C$2,IF(H37&lt;='Comissão'!$B$3,'Comissão'!$C$3,'Comissão'!$C$4)))</f>
        <v>0</v>
      </c>
      <c r="J37" s="2">
        <f>IF(A37="","",H37*I37)</f>
        <v>0</v>
      </c>
      <c r="K37" s="2">
        <f>IF(A37="","",H37-J37)</f>
        <v>0</v>
      </c>
      <c r="M37">
        <f>IF(A37="","",IF(L37="Sim","Acertada",IF(TODAY()&gt;E37,"ATRASADA","Na rua")))</f>
        <v>0</v>
      </c>
    </row>
    <row r="38">
      <c r="E38" s="1">
        <f>IF(OR(C38="",D38=""),"",C38+D38)</f>
        <v>0</v>
      </c>
      <c r="F38" s="2">
        <f>IF(A38="","",SUMIF('Itens da maleta'!A:A,A38,'Itens da maleta'!H:H))</f>
        <v>0</v>
      </c>
      <c r="G38" s="2">
        <f>IF(A38="","",SUMIF('Itens da maleta'!A:A,A38,'Itens da maleta'!I:I))</f>
        <v>0</v>
      </c>
      <c r="H38" s="2">
        <f>IF(A38="","",F38-G38)</f>
        <v>0</v>
      </c>
      <c r="I38" s="3">
        <f>IF(A38="","",IF(H38&lt;='Comissão'!$B$2,'Comissão'!$C$2,IF(H38&lt;='Comissão'!$B$3,'Comissão'!$C$3,'Comissão'!$C$4)))</f>
        <v>0</v>
      </c>
      <c r="J38" s="2">
        <f>IF(A38="","",H38*I38)</f>
        <v>0</v>
      </c>
      <c r="K38" s="2">
        <f>IF(A38="","",H38-J38)</f>
        <v>0</v>
      </c>
      <c r="M38">
        <f>IF(A38="","",IF(L38="Sim","Acertada",IF(TODAY()&gt;E38,"ATRASADA","Na rua")))</f>
        <v>0</v>
      </c>
    </row>
    <row r="39">
      <c r="E39" s="1">
        <f>IF(OR(C39="",D39=""),"",C39+D39)</f>
        <v>0</v>
      </c>
      <c r="F39" s="2">
        <f>IF(A39="","",SUMIF('Itens da maleta'!A:A,A39,'Itens da maleta'!H:H))</f>
        <v>0</v>
      </c>
      <c r="G39" s="2">
        <f>IF(A39="","",SUMIF('Itens da maleta'!A:A,A39,'Itens da maleta'!I:I))</f>
        <v>0</v>
      </c>
      <c r="H39" s="2">
        <f>IF(A39="","",F39-G39)</f>
        <v>0</v>
      </c>
      <c r="I39" s="3">
        <f>IF(A39="","",IF(H39&lt;='Comissão'!$B$2,'Comissão'!$C$2,IF(H39&lt;='Comissão'!$B$3,'Comissão'!$C$3,'Comissão'!$C$4)))</f>
        <v>0</v>
      </c>
      <c r="J39" s="2">
        <f>IF(A39="","",H39*I39)</f>
        <v>0</v>
      </c>
      <c r="K39" s="2">
        <f>IF(A39="","",H39-J39)</f>
        <v>0</v>
      </c>
      <c r="M39">
        <f>IF(A39="","",IF(L39="Sim","Acertada",IF(TODAY()&gt;E39,"ATRASADA","Na rua")))</f>
        <v>0</v>
      </c>
    </row>
    <row r="40">
      <c r="E40" s="1">
        <f>IF(OR(C40="",D40=""),"",C40+D40)</f>
        <v>0</v>
      </c>
      <c r="F40" s="2">
        <f>IF(A40="","",SUMIF('Itens da maleta'!A:A,A40,'Itens da maleta'!H:H))</f>
        <v>0</v>
      </c>
      <c r="G40" s="2">
        <f>IF(A40="","",SUMIF('Itens da maleta'!A:A,A40,'Itens da maleta'!I:I))</f>
        <v>0</v>
      </c>
      <c r="H40" s="2">
        <f>IF(A40="","",F40-G40)</f>
        <v>0</v>
      </c>
      <c r="I40" s="3">
        <f>IF(A40="","",IF(H40&lt;='Comissão'!$B$2,'Comissão'!$C$2,IF(H40&lt;='Comissão'!$B$3,'Comissão'!$C$3,'Comissão'!$C$4)))</f>
        <v>0</v>
      </c>
      <c r="J40" s="2">
        <f>IF(A40="","",H40*I40)</f>
        <v>0</v>
      </c>
      <c r="K40" s="2">
        <f>IF(A40="","",H40-J40)</f>
        <v>0</v>
      </c>
      <c r="M40">
        <f>IF(A40="","",IF(L40="Sim","Acertada",IF(TODAY()&gt;E40,"ATRASADA","Na rua")))</f>
        <v>0</v>
      </c>
    </row>
    <row r="41">
      <c r="E41" s="1">
        <f>IF(OR(C41="",D41=""),"",C41+D41)</f>
        <v>0</v>
      </c>
      <c r="F41" s="2">
        <f>IF(A41="","",SUMIF('Itens da maleta'!A:A,A41,'Itens da maleta'!H:H))</f>
        <v>0</v>
      </c>
      <c r="G41" s="2">
        <f>IF(A41="","",SUMIF('Itens da maleta'!A:A,A41,'Itens da maleta'!I:I))</f>
        <v>0</v>
      </c>
      <c r="H41" s="2">
        <f>IF(A41="","",F41-G41)</f>
        <v>0</v>
      </c>
      <c r="I41" s="3">
        <f>IF(A41="","",IF(H41&lt;='Comissão'!$B$2,'Comissão'!$C$2,IF(H41&lt;='Comissão'!$B$3,'Comissão'!$C$3,'Comissão'!$C$4)))</f>
        <v>0</v>
      </c>
      <c r="J41" s="2">
        <f>IF(A41="","",H41*I41)</f>
        <v>0</v>
      </c>
      <c r="K41" s="2">
        <f>IF(A41="","",H41-J41)</f>
        <v>0</v>
      </c>
      <c r="M41">
        <f>IF(A41="","",IF(L41="Sim","Acertada",IF(TODAY()&gt;E41,"ATRASADA","Na rua")))</f>
        <v>0</v>
      </c>
    </row>
    <row r="42">
      <c r="E42" s="1">
        <f>IF(OR(C42="",D42=""),"",C42+D42)</f>
        <v>0</v>
      </c>
      <c r="F42" s="2">
        <f>IF(A42="","",SUMIF('Itens da maleta'!A:A,A42,'Itens da maleta'!H:H))</f>
        <v>0</v>
      </c>
      <c r="G42" s="2">
        <f>IF(A42="","",SUMIF('Itens da maleta'!A:A,A42,'Itens da maleta'!I:I))</f>
        <v>0</v>
      </c>
      <c r="H42" s="2">
        <f>IF(A42="","",F42-G42)</f>
        <v>0</v>
      </c>
      <c r="I42" s="3">
        <f>IF(A42="","",IF(H42&lt;='Comissão'!$B$2,'Comissão'!$C$2,IF(H42&lt;='Comissão'!$B$3,'Comissão'!$C$3,'Comissão'!$C$4)))</f>
        <v>0</v>
      </c>
      <c r="J42" s="2">
        <f>IF(A42="","",H42*I42)</f>
        <v>0</v>
      </c>
      <c r="K42" s="2">
        <f>IF(A42="","",H42-J42)</f>
        <v>0</v>
      </c>
      <c r="M42">
        <f>IF(A42="","",IF(L42="Sim","Acertada",IF(TODAY()&gt;E42,"ATRASADA","Na rua")))</f>
        <v>0</v>
      </c>
    </row>
    <row r="43">
      <c r="E43" s="1">
        <f>IF(OR(C43="",D43=""),"",C43+D43)</f>
        <v>0</v>
      </c>
      <c r="F43" s="2">
        <f>IF(A43="","",SUMIF('Itens da maleta'!A:A,A43,'Itens da maleta'!H:H))</f>
        <v>0</v>
      </c>
      <c r="G43" s="2">
        <f>IF(A43="","",SUMIF('Itens da maleta'!A:A,A43,'Itens da maleta'!I:I))</f>
        <v>0</v>
      </c>
      <c r="H43" s="2">
        <f>IF(A43="","",F43-G43)</f>
        <v>0</v>
      </c>
      <c r="I43" s="3">
        <f>IF(A43="","",IF(H43&lt;='Comissão'!$B$2,'Comissão'!$C$2,IF(H43&lt;='Comissão'!$B$3,'Comissão'!$C$3,'Comissão'!$C$4)))</f>
        <v>0</v>
      </c>
      <c r="J43" s="2">
        <f>IF(A43="","",H43*I43)</f>
        <v>0</v>
      </c>
      <c r="K43" s="2">
        <f>IF(A43="","",H43-J43)</f>
        <v>0</v>
      </c>
      <c r="M43">
        <f>IF(A43="","",IF(L43="Sim","Acertada",IF(TODAY()&gt;E43,"ATRASADA","Na rua")))</f>
        <v>0</v>
      </c>
    </row>
    <row r="44">
      <c r="E44" s="1">
        <f>IF(OR(C44="",D44=""),"",C44+D44)</f>
        <v>0</v>
      </c>
      <c r="F44" s="2">
        <f>IF(A44="","",SUMIF('Itens da maleta'!A:A,A44,'Itens da maleta'!H:H))</f>
        <v>0</v>
      </c>
      <c r="G44" s="2">
        <f>IF(A44="","",SUMIF('Itens da maleta'!A:A,A44,'Itens da maleta'!I:I))</f>
        <v>0</v>
      </c>
      <c r="H44" s="2">
        <f>IF(A44="","",F44-G44)</f>
        <v>0</v>
      </c>
      <c r="I44" s="3">
        <f>IF(A44="","",IF(H44&lt;='Comissão'!$B$2,'Comissão'!$C$2,IF(H44&lt;='Comissão'!$B$3,'Comissão'!$C$3,'Comissão'!$C$4)))</f>
        <v>0</v>
      </c>
      <c r="J44" s="2">
        <f>IF(A44="","",H44*I44)</f>
        <v>0</v>
      </c>
      <c r="K44" s="2">
        <f>IF(A44="","",H44-J44)</f>
        <v>0</v>
      </c>
      <c r="M44">
        <f>IF(A44="","",IF(L44="Sim","Acertada",IF(TODAY()&gt;E44,"ATRASADA","Na rua")))</f>
        <v>0</v>
      </c>
    </row>
    <row r="45">
      <c r="E45" s="1">
        <f>IF(OR(C45="",D45=""),"",C45+D45)</f>
        <v>0</v>
      </c>
      <c r="F45" s="2">
        <f>IF(A45="","",SUMIF('Itens da maleta'!A:A,A45,'Itens da maleta'!H:H))</f>
        <v>0</v>
      </c>
      <c r="G45" s="2">
        <f>IF(A45="","",SUMIF('Itens da maleta'!A:A,A45,'Itens da maleta'!I:I))</f>
        <v>0</v>
      </c>
      <c r="H45" s="2">
        <f>IF(A45="","",F45-G45)</f>
        <v>0</v>
      </c>
      <c r="I45" s="3">
        <f>IF(A45="","",IF(H45&lt;='Comissão'!$B$2,'Comissão'!$C$2,IF(H45&lt;='Comissão'!$B$3,'Comissão'!$C$3,'Comissão'!$C$4)))</f>
        <v>0</v>
      </c>
      <c r="J45" s="2">
        <f>IF(A45="","",H45*I45)</f>
        <v>0</v>
      </c>
      <c r="K45" s="2">
        <f>IF(A45="","",H45-J45)</f>
        <v>0</v>
      </c>
      <c r="M45">
        <f>IF(A45="","",IF(L45="Sim","Acertada",IF(TODAY()&gt;E45,"ATRASADA","Na rua")))</f>
        <v>0</v>
      </c>
    </row>
    <row r="46">
      <c r="E46" s="1">
        <f>IF(OR(C46="",D46=""),"",C46+D46)</f>
        <v>0</v>
      </c>
      <c r="F46" s="2">
        <f>IF(A46="","",SUMIF('Itens da maleta'!A:A,A46,'Itens da maleta'!H:H))</f>
        <v>0</v>
      </c>
      <c r="G46" s="2">
        <f>IF(A46="","",SUMIF('Itens da maleta'!A:A,A46,'Itens da maleta'!I:I))</f>
        <v>0</v>
      </c>
      <c r="H46" s="2">
        <f>IF(A46="","",F46-G46)</f>
        <v>0</v>
      </c>
      <c r="I46" s="3">
        <f>IF(A46="","",IF(H46&lt;='Comissão'!$B$2,'Comissão'!$C$2,IF(H46&lt;='Comissão'!$B$3,'Comissão'!$C$3,'Comissão'!$C$4)))</f>
        <v>0</v>
      </c>
      <c r="J46" s="2">
        <f>IF(A46="","",H46*I46)</f>
        <v>0</v>
      </c>
      <c r="K46" s="2">
        <f>IF(A46="","",H46-J46)</f>
        <v>0</v>
      </c>
      <c r="M46">
        <f>IF(A46="","",IF(L46="Sim","Acertada",IF(TODAY()&gt;E46,"ATRASADA","Na rua")))</f>
        <v>0</v>
      </c>
    </row>
    <row r="47">
      <c r="E47" s="1">
        <f>IF(OR(C47="",D47=""),"",C47+D47)</f>
        <v>0</v>
      </c>
      <c r="F47" s="2">
        <f>IF(A47="","",SUMIF('Itens da maleta'!A:A,A47,'Itens da maleta'!H:H))</f>
        <v>0</v>
      </c>
      <c r="G47" s="2">
        <f>IF(A47="","",SUMIF('Itens da maleta'!A:A,A47,'Itens da maleta'!I:I))</f>
        <v>0</v>
      </c>
      <c r="H47" s="2">
        <f>IF(A47="","",F47-G47)</f>
        <v>0</v>
      </c>
      <c r="I47" s="3">
        <f>IF(A47="","",IF(H47&lt;='Comissão'!$B$2,'Comissão'!$C$2,IF(H47&lt;='Comissão'!$B$3,'Comissão'!$C$3,'Comissão'!$C$4)))</f>
        <v>0</v>
      </c>
      <c r="J47" s="2">
        <f>IF(A47="","",H47*I47)</f>
        <v>0</v>
      </c>
      <c r="K47" s="2">
        <f>IF(A47="","",H47-J47)</f>
        <v>0</v>
      </c>
      <c r="M47">
        <f>IF(A47="","",IF(L47="Sim","Acertada",IF(TODAY()&gt;E47,"ATRASADA","Na rua")))</f>
        <v>0</v>
      </c>
    </row>
    <row r="48">
      <c r="E48" s="1">
        <f>IF(OR(C48="",D48=""),"",C48+D48)</f>
        <v>0</v>
      </c>
      <c r="F48" s="2">
        <f>IF(A48="","",SUMIF('Itens da maleta'!A:A,A48,'Itens da maleta'!H:H))</f>
        <v>0</v>
      </c>
      <c r="G48" s="2">
        <f>IF(A48="","",SUMIF('Itens da maleta'!A:A,A48,'Itens da maleta'!I:I))</f>
        <v>0</v>
      </c>
      <c r="H48" s="2">
        <f>IF(A48="","",F48-G48)</f>
        <v>0</v>
      </c>
      <c r="I48" s="3">
        <f>IF(A48="","",IF(H48&lt;='Comissão'!$B$2,'Comissão'!$C$2,IF(H48&lt;='Comissão'!$B$3,'Comissão'!$C$3,'Comissão'!$C$4)))</f>
        <v>0</v>
      </c>
      <c r="J48" s="2">
        <f>IF(A48="","",H48*I48)</f>
        <v>0</v>
      </c>
      <c r="K48" s="2">
        <f>IF(A48="","",H48-J48)</f>
        <v>0</v>
      </c>
      <c r="M48">
        <f>IF(A48="","",IF(L48="Sim","Acertada",IF(TODAY()&gt;E48,"ATRASADA","Na rua")))</f>
        <v>0</v>
      </c>
    </row>
    <row r="49">
      <c r="E49" s="1">
        <f>IF(OR(C49="",D49=""),"",C49+D49)</f>
        <v>0</v>
      </c>
      <c r="F49" s="2">
        <f>IF(A49="","",SUMIF('Itens da maleta'!A:A,A49,'Itens da maleta'!H:H))</f>
        <v>0</v>
      </c>
      <c r="G49" s="2">
        <f>IF(A49="","",SUMIF('Itens da maleta'!A:A,A49,'Itens da maleta'!I:I))</f>
        <v>0</v>
      </c>
      <c r="H49" s="2">
        <f>IF(A49="","",F49-G49)</f>
        <v>0</v>
      </c>
      <c r="I49" s="3">
        <f>IF(A49="","",IF(H49&lt;='Comissão'!$B$2,'Comissão'!$C$2,IF(H49&lt;='Comissão'!$B$3,'Comissão'!$C$3,'Comissão'!$C$4)))</f>
        <v>0</v>
      </c>
      <c r="J49" s="2">
        <f>IF(A49="","",H49*I49)</f>
        <v>0</v>
      </c>
      <c r="K49" s="2">
        <f>IF(A49="","",H49-J49)</f>
        <v>0</v>
      </c>
      <c r="M49">
        <f>IF(A49="","",IF(L49="Sim","Acertada",IF(TODAY()&gt;E49,"ATRASADA","Na rua")))</f>
        <v>0</v>
      </c>
    </row>
    <row r="50">
      <c r="E50" s="1">
        <f>IF(OR(C50="",D50=""),"",C50+D50)</f>
        <v>0</v>
      </c>
      <c r="F50" s="2">
        <f>IF(A50="","",SUMIF('Itens da maleta'!A:A,A50,'Itens da maleta'!H:H))</f>
        <v>0</v>
      </c>
      <c r="G50" s="2">
        <f>IF(A50="","",SUMIF('Itens da maleta'!A:A,A50,'Itens da maleta'!I:I))</f>
        <v>0</v>
      </c>
      <c r="H50" s="2">
        <f>IF(A50="","",F50-G50)</f>
        <v>0</v>
      </c>
      <c r="I50" s="3">
        <f>IF(A50="","",IF(H50&lt;='Comissão'!$B$2,'Comissão'!$C$2,IF(H50&lt;='Comissão'!$B$3,'Comissão'!$C$3,'Comissão'!$C$4)))</f>
        <v>0</v>
      </c>
      <c r="J50" s="2">
        <f>IF(A50="","",H50*I50)</f>
        <v>0</v>
      </c>
      <c r="K50" s="2">
        <f>IF(A50="","",H50-J50)</f>
        <v>0</v>
      </c>
      <c r="M50">
        <f>IF(A50="","",IF(L50="Sim","Acertada",IF(TODAY()&gt;E50,"ATRASADA","Na rua")))</f>
        <v>0</v>
      </c>
    </row>
    <row r="51">
      <c r="E51" s="1">
        <f>IF(OR(C51="",D51=""),"",C51+D51)</f>
        <v>0</v>
      </c>
      <c r="F51" s="2">
        <f>IF(A51="","",SUMIF('Itens da maleta'!A:A,A51,'Itens da maleta'!H:H))</f>
        <v>0</v>
      </c>
      <c r="G51" s="2">
        <f>IF(A51="","",SUMIF('Itens da maleta'!A:A,A51,'Itens da maleta'!I:I))</f>
        <v>0</v>
      </c>
      <c r="H51" s="2">
        <f>IF(A51="","",F51-G51)</f>
        <v>0</v>
      </c>
      <c r="I51" s="3">
        <f>IF(A51="","",IF(H51&lt;='Comissão'!$B$2,'Comissão'!$C$2,IF(H51&lt;='Comissão'!$B$3,'Comissão'!$C$3,'Comissão'!$C$4)))</f>
        <v>0</v>
      </c>
      <c r="J51" s="2">
        <f>IF(A51="","",H51*I51)</f>
        <v>0</v>
      </c>
      <c r="K51" s="2">
        <f>IF(A51="","",H51-J51)</f>
        <v>0</v>
      </c>
      <c r="M51">
        <f>IF(A51="","",IF(L51="Sim","Acertada",IF(TODAY()&gt;E51,"ATRASADA","Na rua")))</f>
        <v>0</v>
      </c>
    </row>
    <row r="52">
      <c r="E52" s="1">
        <f>IF(OR(C52="",D52=""),"",C52+D52)</f>
        <v>0</v>
      </c>
      <c r="F52" s="2">
        <f>IF(A52="","",SUMIF('Itens da maleta'!A:A,A52,'Itens da maleta'!H:H))</f>
        <v>0</v>
      </c>
      <c r="G52" s="2">
        <f>IF(A52="","",SUMIF('Itens da maleta'!A:A,A52,'Itens da maleta'!I:I))</f>
        <v>0</v>
      </c>
      <c r="H52" s="2">
        <f>IF(A52="","",F52-G52)</f>
        <v>0</v>
      </c>
      <c r="I52" s="3">
        <f>IF(A52="","",IF(H52&lt;='Comissão'!$B$2,'Comissão'!$C$2,IF(H52&lt;='Comissão'!$B$3,'Comissão'!$C$3,'Comissão'!$C$4)))</f>
        <v>0</v>
      </c>
      <c r="J52" s="2">
        <f>IF(A52="","",H52*I52)</f>
        <v>0</v>
      </c>
      <c r="K52" s="2">
        <f>IF(A52="","",H52-J52)</f>
        <v>0</v>
      </c>
      <c r="M52">
        <f>IF(A52="","",IF(L52="Sim","Acertada",IF(TODAY()&gt;E52,"ATRASADA","Na rua")))</f>
        <v>0</v>
      </c>
    </row>
    <row r="53">
      <c r="E53" s="1">
        <f>IF(OR(C53="",D53=""),"",C53+D53)</f>
        <v>0</v>
      </c>
      <c r="F53" s="2">
        <f>IF(A53="","",SUMIF('Itens da maleta'!A:A,A53,'Itens da maleta'!H:H))</f>
        <v>0</v>
      </c>
      <c r="G53" s="2">
        <f>IF(A53="","",SUMIF('Itens da maleta'!A:A,A53,'Itens da maleta'!I:I))</f>
        <v>0</v>
      </c>
      <c r="H53" s="2">
        <f>IF(A53="","",F53-G53)</f>
        <v>0</v>
      </c>
      <c r="I53" s="3">
        <f>IF(A53="","",IF(H53&lt;='Comissão'!$B$2,'Comissão'!$C$2,IF(H53&lt;='Comissão'!$B$3,'Comissão'!$C$3,'Comissão'!$C$4)))</f>
        <v>0</v>
      </c>
      <c r="J53" s="2">
        <f>IF(A53="","",H53*I53)</f>
        <v>0</v>
      </c>
      <c r="K53" s="2">
        <f>IF(A53="","",H53-J53)</f>
        <v>0</v>
      </c>
      <c r="M53">
        <f>IF(A53="","",IF(L53="Sim","Acertada",IF(TODAY()&gt;E53,"ATRASADA","Na rua")))</f>
        <v>0</v>
      </c>
    </row>
    <row r="54">
      <c r="E54" s="1">
        <f>IF(OR(C54="",D54=""),"",C54+D54)</f>
        <v>0</v>
      </c>
      <c r="F54" s="2">
        <f>IF(A54="","",SUMIF('Itens da maleta'!A:A,A54,'Itens da maleta'!H:H))</f>
        <v>0</v>
      </c>
      <c r="G54" s="2">
        <f>IF(A54="","",SUMIF('Itens da maleta'!A:A,A54,'Itens da maleta'!I:I))</f>
        <v>0</v>
      </c>
      <c r="H54" s="2">
        <f>IF(A54="","",F54-G54)</f>
        <v>0</v>
      </c>
      <c r="I54" s="3">
        <f>IF(A54="","",IF(H54&lt;='Comissão'!$B$2,'Comissão'!$C$2,IF(H54&lt;='Comissão'!$B$3,'Comissão'!$C$3,'Comissão'!$C$4)))</f>
        <v>0</v>
      </c>
      <c r="J54" s="2">
        <f>IF(A54="","",H54*I54)</f>
        <v>0</v>
      </c>
      <c r="K54" s="2">
        <f>IF(A54="","",H54-J54)</f>
        <v>0</v>
      </c>
      <c r="M54">
        <f>IF(A54="","",IF(L54="Sim","Acertada",IF(TODAY()&gt;E54,"ATRASADA","Na rua")))</f>
        <v>0</v>
      </c>
    </row>
    <row r="55">
      <c r="E55" s="1">
        <f>IF(OR(C55="",D55=""),"",C55+D55)</f>
        <v>0</v>
      </c>
      <c r="F55" s="2">
        <f>IF(A55="","",SUMIF('Itens da maleta'!A:A,A55,'Itens da maleta'!H:H))</f>
        <v>0</v>
      </c>
      <c r="G55" s="2">
        <f>IF(A55="","",SUMIF('Itens da maleta'!A:A,A55,'Itens da maleta'!I:I))</f>
        <v>0</v>
      </c>
      <c r="H55" s="2">
        <f>IF(A55="","",F55-G55)</f>
        <v>0</v>
      </c>
      <c r="I55" s="3">
        <f>IF(A55="","",IF(H55&lt;='Comissão'!$B$2,'Comissão'!$C$2,IF(H55&lt;='Comissão'!$B$3,'Comissão'!$C$3,'Comissão'!$C$4)))</f>
        <v>0</v>
      </c>
      <c r="J55" s="2">
        <f>IF(A55="","",H55*I55)</f>
        <v>0</v>
      </c>
      <c r="K55" s="2">
        <f>IF(A55="","",H55-J55)</f>
        <v>0</v>
      </c>
      <c r="M55">
        <f>IF(A55="","",IF(L55="Sim","Acertada",IF(TODAY()&gt;E55,"ATRASADA","Na rua")))</f>
        <v>0</v>
      </c>
    </row>
    <row r="56">
      <c r="E56" s="1">
        <f>IF(OR(C56="",D56=""),"",C56+D56)</f>
        <v>0</v>
      </c>
      <c r="F56" s="2">
        <f>IF(A56="","",SUMIF('Itens da maleta'!A:A,A56,'Itens da maleta'!H:H))</f>
        <v>0</v>
      </c>
      <c r="G56" s="2">
        <f>IF(A56="","",SUMIF('Itens da maleta'!A:A,A56,'Itens da maleta'!I:I))</f>
        <v>0</v>
      </c>
      <c r="H56" s="2">
        <f>IF(A56="","",F56-G56)</f>
        <v>0</v>
      </c>
      <c r="I56" s="3">
        <f>IF(A56="","",IF(H56&lt;='Comissão'!$B$2,'Comissão'!$C$2,IF(H56&lt;='Comissão'!$B$3,'Comissão'!$C$3,'Comissão'!$C$4)))</f>
        <v>0</v>
      </c>
      <c r="J56" s="2">
        <f>IF(A56="","",H56*I56)</f>
        <v>0</v>
      </c>
      <c r="K56" s="2">
        <f>IF(A56="","",H56-J56)</f>
        <v>0</v>
      </c>
      <c r="M56">
        <f>IF(A56="","",IF(L56="Sim","Acertada",IF(TODAY()&gt;E56,"ATRASADA","Na rua")))</f>
        <v>0</v>
      </c>
    </row>
    <row r="57">
      <c r="E57" s="1">
        <f>IF(OR(C57="",D57=""),"",C57+D57)</f>
        <v>0</v>
      </c>
      <c r="F57" s="2">
        <f>IF(A57="","",SUMIF('Itens da maleta'!A:A,A57,'Itens da maleta'!H:H))</f>
        <v>0</v>
      </c>
      <c r="G57" s="2">
        <f>IF(A57="","",SUMIF('Itens da maleta'!A:A,A57,'Itens da maleta'!I:I))</f>
        <v>0</v>
      </c>
      <c r="H57" s="2">
        <f>IF(A57="","",F57-G57)</f>
        <v>0</v>
      </c>
      <c r="I57" s="3">
        <f>IF(A57="","",IF(H57&lt;='Comissão'!$B$2,'Comissão'!$C$2,IF(H57&lt;='Comissão'!$B$3,'Comissão'!$C$3,'Comissão'!$C$4)))</f>
        <v>0</v>
      </c>
      <c r="J57" s="2">
        <f>IF(A57="","",H57*I57)</f>
        <v>0</v>
      </c>
      <c r="K57" s="2">
        <f>IF(A57="","",H57-J57)</f>
        <v>0</v>
      </c>
      <c r="M57">
        <f>IF(A57="","",IF(L57="Sim","Acertada",IF(TODAY()&gt;E57,"ATRASADA","Na rua")))</f>
        <v>0</v>
      </c>
    </row>
    <row r="58">
      <c r="E58" s="1">
        <f>IF(OR(C58="",D58=""),"",C58+D58)</f>
        <v>0</v>
      </c>
      <c r="F58" s="2">
        <f>IF(A58="","",SUMIF('Itens da maleta'!A:A,A58,'Itens da maleta'!H:H))</f>
        <v>0</v>
      </c>
      <c r="G58" s="2">
        <f>IF(A58="","",SUMIF('Itens da maleta'!A:A,A58,'Itens da maleta'!I:I))</f>
        <v>0</v>
      </c>
      <c r="H58" s="2">
        <f>IF(A58="","",F58-G58)</f>
        <v>0</v>
      </c>
      <c r="I58" s="3">
        <f>IF(A58="","",IF(H58&lt;='Comissão'!$B$2,'Comissão'!$C$2,IF(H58&lt;='Comissão'!$B$3,'Comissão'!$C$3,'Comissão'!$C$4)))</f>
        <v>0</v>
      </c>
      <c r="J58" s="2">
        <f>IF(A58="","",H58*I58)</f>
        <v>0</v>
      </c>
      <c r="K58" s="2">
        <f>IF(A58="","",H58-J58)</f>
        <v>0</v>
      </c>
      <c r="M58">
        <f>IF(A58="","",IF(L58="Sim","Acertada",IF(TODAY()&gt;E58,"ATRASADA","Na rua")))</f>
        <v>0</v>
      </c>
    </row>
    <row r="59">
      <c r="E59" s="1">
        <f>IF(OR(C59="",D59=""),"",C59+D59)</f>
        <v>0</v>
      </c>
      <c r="F59" s="2">
        <f>IF(A59="","",SUMIF('Itens da maleta'!A:A,A59,'Itens da maleta'!H:H))</f>
        <v>0</v>
      </c>
      <c r="G59" s="2">
        <f>IF(A59="","",SUMIF('Itens da maleta'!A:A,A59,'Itens da maleta'!I:I))</f>
        <v>0</v>
      </c>
      <c r="H59" s="2">
        <f>IF(A59="","",F59-G59)</f>
        <v>0</v>
      </c>
      <c r="I59" s="3">
        <f>IF(A59="","",IF(H59&lt;='Comissão'!$B$2,'Comissão'!$C$2,IF(H59&lt;='Comissão'!$B$3,'Comissão'!$C$3,'Comissão'!$C$4)))</f>
        <v>0</v>
      </c>
      <c r="J59" s="2">
        <f>IF(A59="","",H59*I59)</f>
        <v>0</v>
      </c>
      <c r="K59" s="2">
        <f>IF(A59="","",H59-J59)</f>
        <v>0</v>
      </c>
      <c r="M59">
        <f>IF(A59="","",IF(L59="Sim","Acertada",IF(TODAY()&gt;E59,"ATRASADA","Na rua")))</f>
        <v>0</v>
      </c>
    </row>
    <row r="60">
      <c r="E60" s="1">
        <f>IF(OR(C60="",D60=""),"",C60+D60)</f>
        <v>0</v>
      </c>
      <c r="F60" s="2">
        <f>IF(A60="","",SUMIF('Itens da maleta'!A:A,A60,'Itens da maleta'!H:H))</f>
        <v>0</v>
      </c>
      <c r="G60" s="2">
        <f>IF(A60="","",SUMIF('Itens da maleta'!A:A,A60,'Itens da maleta'!I:I))</f>
        <v>0</v>
      </c>
      <c r="H60" s="2">
        <f>IF(A60="","",F60-G60)</f>
        <v>0</v>
      </c>
      <c r="I60" s="3">
        <f>IF(A60="","",IF(H60&lt;='Comissão'!$B$2,'Comissão'!$C$2,IF(H60&lt;='Comissão'!$B$3,'Comissão'!$C$3,'Comissão'!$C$4)))</f>
        <v>0</v>
      </c>
      <c r="J60" s="2">
        <f>IF(A60="","",H60*I60)</f>
        <v>0</v>
      </c>
      <c r="K60" s="2">
        <f>IF(A60="","",H60-J60)</f>
        <v>0</v>
      </c>
      <c r="M60">
        <f>IF(A60="","",IF(L60="Sim","Acertada",IF(TODAY()&gt;E60,"ATRASADA","Na rua")))</f>
        <v>0</v>
      </c>
    </row>
    <row r="61">
      <c r="E61" s="1">
        <f>IF(OR(C61="",D61=""),"",C61+D61)</f>
        <v>0</v>
      </c>
      <c r="F61" s="2">
        <f>IF(A61="","",SUMIF('Itens da maleta'!A:A,A61,'Itens da maleta'!H:H))</f>
        <v>0</v>
      </c>
      <c r="G61" s="2">
        <f>IF(A61="","",SUMIF('Itens da maleta'!A:A,A61,'Itens da maleta'!I:I))</f>
        <v>0</v>
      </c>
      <c r="H61" s="2">
        <f>IF(A61="","",F61-G61)</f>
        <v>0</v>
      </c>
      <c r="I61" s="3">
        <f>IF(A61="","",IF(H61&lt;='Comissão'!$B$2,'Comissão'!$C$2,IF(H61&lt;='Comissão'!$B$3,'Comissão'!$C$3,'Comissão'!$C$4)))</f>
        <v>0</v>
      </c>
      <c r="J61" s="2">
        <f>IF(A61="","",H61*I61)</f>
        <v>0</v>
      </c>
      <c r="K61" s="2">
        <f>IF(A61="","",H61-J61)</f>
        <v>0</v>
      </c>
      <c r="M61">
        <f>IF(A61="","",IF(L61="Sim","Acertada",IF(TODAY()&gt;E61,"ATRASADA","Na rua")))</f>
        <v>0</v>
      </c>
    </row>
  </sheetData>
  <ignoredErrors>
    <ignoredError numberStoredAsText="1" sqref="A1:M6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61"/>
  <sheetViews>
    <sheetView workbookViewId="0"/>
  </sheetViews>
  <cols>
    <col min="1" max="1" width="11.83203125" customWidth="1"/>
    <col min="2" max="2" width="15.83203125" customWidth="1"/>
    <col min="3" max="3" width="28.83203125" customWidth="1"/>
    <col min="4" max="4" width="12.83203125" customWidth="1"/>
    <col min="5" max="5" width="11.83203125" customWidth="1"/>
    <col min="6" max="6" width="12.83203125" customWidth="1"/>
    <col min="7" max="7" width="13.83203125" customWidth="1"/>
    <col min="8" max="8" width="15.83203125" customWidth="1"/>
    <col min="9" max="9" width="16.83203125" customWidth="1"/>
  </cols>
  <sheetData>
    <row r="1">
      <c r="A1" t="str">
        <v>Nº maleta</v>
      </c>
      <c r="B1" t="str">
        <v>Código da peça</v>
      </c>
      <c r="C1" t="str">
        <v>Descrição</v>
      </c>
      <c r="D1" t="str">
        <v>Preço</v>
      </c>
      <c r="E1" t="str">
        <v>Saiu (qtd)</v>
      </c>
      <c r="F1" t="str">
        <v>Voltou (qtd)</v>
      </c>
      <c r="G1" t="str">
        <v>Vendido (qtd)</v>
      </c>
      <c r="H1" t="str">
        <v>Valor que saiu</v>
      </c>
      <c r="I1" t="str">
        <v>Valor que voltou</v>
      </c>
    </row>
    <row r="2">
      <c r="A2" t="str">
        <v>ML-01</v>
      </c>
      <c r="B2" t="str">
        <v>BR-104</v>
      </c>
      <c r="C2">
        <f>IF(B2="","",IFERROR(VLOOKUP(B2,'Peças'!A:E,2,FALSE),"código não cadastrado"))</f>
        <v>0</v>
      </c>
      <c r="D2" s="2">
        <f>IF(B2="","",IFERROR(VLOOKUP(B2,'Peças'!A:E,5,FALSE),0))</f>
        <v>0</v>
      </c>
      <c r="E2">
        <v>3</v>
      </c>
      <c r="F2">
        <v>1</v>
      </c>
      <c r="G2">
        <f>IF(B2="","",E2-F2)</f>
        <v>0</v>
      </c>
      <c r="H2" s="2">
        <f>IF(B2="","",D2*E2)</f>
        <v>0</v>
      </c>
      <c r="I2" s="2">
        <f>IF(B2="","",D2*F2)</f>
        <v>0</v>
      </c>
    </row>
    <row r="3">
      <c r="A3" t="str">
        <v>ML-01</v>
      </c>
      <c r="B3" t="str">
        <v>CL-022</v>
      </c>
      <c r="C3">
        <f>IF(B3="","",IFERROR(VLOOKUP(B3,'Peças'!A:E,2,FALSE),"código não cadastrado"))</f>
        <v>0</v>
      </c>
      <c r="D3" s="2">
        <f>IF(B3="","",IFERROR(VLOOKUP(B3,'Peças'!A:E,5,FALSE),0))</f>
        <v>0</v>
      </c>
      <c r="E3">
        <v>2</v>
      </c>
      <c r="F3">
        <v>1</v>
      </c>
      <c r="G3">
        <f>IF(B3="","",E3-F3)</f>
        <v>0</v>
      </c>
      <c r="H3" s="2">
        <f>IF(B3="","",D3*E3)</f>
        <v>0</v>
      </c>
      <c r="I3" s="2">
        <f>IF(B3="","",D3*F3)</f>
        <v>0</v>
      </c>
    </row>
    <row r="4">
      <c r="A4" t="str">
        <v>ML-01</v>
      </c>
      <c r="B4" t="str">
        <v>AN-310</v>
      </c>
      <c r="C4">
        <f>IF(B4="","",IFERROR(VLOOKUP(B4,'Peças'!A:E,2,FALSE),"código não cadastrado"))</f>
        <v>0</v>
      </c>
      <c r="D4" s="2">
        <f>IF(B4="","",IFERROR(VLOOKUP(B4,'Peças'!A:E,5,FALSE),0))</f>
        <v>0</v>
      </c>
      <c r="E4">
        <v>4</v>
      </c>
      <c r="F4">
        <v>3</v>
      </c>
      <c r="G4">
        <f>IF(B4="","",E4-F4)</f>
        <v>0</v>
      </c>
      <c r="H4" s="2">
        <f>IF(B4="","",D4*E4)</f>
        <v>0</v>
      </c>
      <c r="I4" s="2">
        <f>IF(B4="","",D4*F4)</f>
        <v>0</v>
      </c>
    </row>
    <row r="5">
      <c r="A5" t="str">
        <v>ML-02</v>
      </c>
      <c r="B5" t="str">
        <v>BR-104</v>
      </c>
      <c r="C5">
        <f>IF(B5="","",IFERROR(VLOOKUP(B5,'Peças'!A:E,2,FALSE),"código não cadastrado"))</f>
        <v>0</v>
      </c>
      <c r="D5" s="2">
        <f>IF(B5="","",IFERROR(VLOOKUP(B5,'Peças'!A:E,5,FALSE),0))</f>
        <v>0</v>
      </c>
      <c r="E5">
        <v>2</v>
      </c>
      <c r="F5">
        <v>0</v>
      </c>
      <c r="G5">
        <f>IF(B5="","",E5-F5)</f>
        <v>0</v>
      </c>
      <c r="H5" s="2">
        <f>IF(B5="","",D5*E5)</f>
        <v>0</v>
      </c>
      <c r="I5" s="2">
        <f>IF(B5="","",D5*F5)</f>
        <v>0</v>
      </c>
    </row>
    <row r="6">
      <c r="C6">
        <f>IF(B6="","",IFERROR(VLOOKUP(B6,'Peças'!A:E,2,FALSE),"código não cadastrado"))</f>
        <v>0</v>
      </c>
      <c r="D6" s="2">
        <f>IF(B6="","",IFERROR(VLOOKUP(B6,'Peças'!A:E,5,FALSE),0))</f>
        <v>0</v>
      </c>
      <c r="G6">
        <f>IF(B6="","",E6-F6)</f>
        <v>0</v>
      </c>
      <c r="H6" s="2">
        <f>IF(B6="","",D6*E6)</f>
        <v>0</v>
      </c>
      <c r="I6" s="2">
        <f>IF(B6="","",D6*F6)</f>
        <v>0</v>
      </c>
    </row>
    <row r="7">
      <c r="C7">
        <f>IF(B7="","",IFERROR(VLOOKUP(B7,'Peças'!A:E,2,FALSE),"código não cadastrado"))</f>
        <v>0</v>
      </c>
      <c r="D7" s="2">
        <f>IF(B7="","",IFERROR(VLOOKUP(B7,'Peças'!A:E,5,FALSE),0))</f>
        <v>0</v>
      </c>
      <c r="G7">
        <f>IF(B7="","",E7-F7)</f>
        <v>0</v>
      </c>
      <c r="H7" s="2">
        <f>IF(B7="","",D7*E7)</f>
        <v>0</v>
      </c>
      <c r="I7" s="2">
        <f>IF(B7="","",D7*F7)</f>
        <v>0</v>
      </c>
    </row>
    <row r="8">
      <c r="C8">
        <f>IF(B8="","",IFERROR(VLOOKUP(B8,'Peças'!A:E,2,FALSE),"código não cadastrado"))</f>
        <v>0</v>
      </c>
      <c r="D8" s="2">
        <f>IF(B8="","",IFERROR(VLOOKUP(B8,'Peças'!A:E,5,FALSE),0))</f>
        <v>0</v>
      </c>
      <c r="G8">
        <f>IF(B8="","",E8-F8)</f>
        <v>0</v>
      </c>
      <c r="H8" s="2">
        <f>IF(B8="","",D8*E8)</f>
        <v>0</v>
      </c>
      <c r="I8" s="2">
        <f>IF(B8="","",D8*F8)</f>
        <v>0</v>
      </c>
    </row>
    <row r="9">
      <c r="C9">
        <f>IF(B9="","",IFERROR(VLOOKUP(B9,'Peças'!A:E,2,FALSE),"código não cadastrado"))</f>
        <v>0</v>
      </c>
      <c r="D9" s="2">
        <f>IF(B9="","",IFERROR(VLOOKUP(B9,'Peças'!A:E,5,FALSE),0))</f>
        <v>0</v>
      </c>
      <c r="G9">
        <f>IF(B9="","",E9-F9)</f>
        <v>0</v>
      </c>
      <c r="H9" s="2">
        <f>IF(B9="","",D9*E9)</f>
        <v>0</v>
      </c>
      <c r="I9" s="2">
        <f>IF(B9="","",D9*F9)</f>
        <v>0</v>
      </c>
    </row>
    <row r="10">
      <c r="C10">
        <f>IF(B10="","",IFERROR(VLOOKUP(B10,'Peças'!A:E,2,FALSE),"código não cadastrado"))</f>
        <v>0</v>
      </c>
      <c r="D10" s="2">
        <f>IF(B10="","",IFERROR(VLOOKUP(B10,'Peças'!A:E,5,FALSE),0))</f>
        <v>0</v>
      </c>
      <c r="G10">
        <f>IF(B10="","",E10-F10)</f>
        <v>0</v>
      </c>
      <c r="H10" s="2">
        <f>IF(B10="","",D10*E10)</f>
        <v>0</v>
      </c>
      <c r="I10" s="2">
        <f>IF(B10="","",D10*F10)</f>
        <v>0</v>
      </c>
    </row>
    <row r="11">
      <c r="C11">
        <f>IF(B11="","",IFERROR(VLOOKUP(B11,'Peças'!A:E,2,FALSE),"código não cadastrado"))</f>
        <v>0</v>
      </c>
      <c r="D11" s="2">
        <f>IF(B11="","",IFERROR(VLOOKUP(B11,'Peças'!A:E,5,FALSE),0))</f>
        <v>0</v>
      </c>
      <c r="G11">
        <f>IF(B11="","",E11-F11)</f>
        <v>0</v>
      </c>
      <c r="H11" s="2">
        <f>IF(B11="","",D11*E11)</f>
        <v>0</v>
      </c>
      <c r="I11" s="2">
        <f>IF(B11="","",D11*F11)</f>
        <v>0</v>
      </c>
    </row>
    <row r="12">
      <c r="C12">
        <f>IF(B12="","",IFERROR(VLOOKUP(B12,'Peças'!A:E,2,FALSE),"código não cadastrado"))</f>
        <v>0</v>
      </c>
      <c r="D12" s="2">
        <f>IF(B12="","",IFERROR(VLOOKUP(B12,'Peças'!A:E,5,FALSE),0))</f>
        <v>0</v>
      </c>
      <c r="G12">
        <f>IF(B12="","",E12-F12)</f>
        <v>0</v>
      </c>
      <c r="H12" s="2">
        <f>IF(B12="","",D12*E12)</f>
        <v>0</v>
      </c>
      <c r="I12" s="2">
        <f>IF(B12="","",D12*F12)</f>
        <v>0</v>
      </c>
    </row>
    <row r="13">
      <c r="C13">
        <f>IF(B13="","",IFERROR(VLOOKUP(B13,'Peças'!A:E,2,FALSE),"código não cadastrado"))</f>
        <v>0</v>
      </c>
      <c r="D13" s="2">
        <f>IF(B13="","",IFERROR(VLOOKUP(B13,'Peças'!A:E,5,FALSE),0))</f>
        <v>0</v>
      </c>
      <c r="G13">
        <f>IF(B13="","",E13-F13)</f>
        <v>0</v>
      </c>
      <c r="H13" s="2">
        <f>IF(B13="","",D13*E13)</f>
        <v>0</v>
      </c>
      <c r="I13" s="2">
        <f>IF(B13="","",D13*F13)</f>
        <v>0</v>
      </c>
    </row>
    <row r="14">
      <c r="C14">
        <f>IF(B14="","",IFERROR(VLOOKUP(B14,'Peças'!A:E,2,FALSE),"código não cadastrado"))</f>
        <v>0</v>
      </c>
      <c r="D14" s="2">
        <f>IF(B14="","",IFERROR(VLOOKUP(B14,'Peças'!A:E,5,FALSE),0))</f>
        <v>0</v>
      </c>
      <c r="G14">
        <f>IF(B14="","",E14-F14)</f>
        <v>0</v>
      </c>
      <c r="H14" s="2">
        <f>IF(B14="","",D14*E14)</f>
        <v>0</v>
      </c>
      <c r="I14" s="2">
        <f>IF(B14="","",D14*F14)</f>
        <v>0</v>
      </c>
    </row>
    <row r="15">
      <c r="C15">
        <f>IF(B15="","",IFERROR(VLOOKUP(B15,'Peças'!A:E,2,FALSE),"código não cadastrado"))</f>
        <v>0</v>
      </c>
      <c r="D15" s="2">
        <f>IF(B15="","",IFERROR(VLOOKUP(B15,'Peças'!A:E,5,FALSE),0))</f>
        <v>0</v>
      </c>
      <c r="G15">
        <f>IF(B15="","",E15-F15)</f>
        <v>0</v>
      </c>
      <c r="H15" s="2">
        <f>IF(B15="","",D15*E15)</f>
        <v>0</v>
      </c>
      <c r="I15" s="2">
        <f>IF(B15="","",D15*F15)</f>
        <v>0</v>
      </c>
    </row>
    <row r="16">
      <c r="C16">
        <f>IF(B16="","",IFERROR(VLOOKUP(B16,'Peças'!A:E,2,FALSE),"código não cadastrado"))</f>
        <v>0</v>
      </c>
      <c r="D16" s="2">
        <f>IF(B16="","",IFERROR(VLOOKUP(B16,'Peças'!A:E,5,FALSE),0))</f>
        <v>0</v>
      </c>
      <c r="G16">
        <f>IF(B16="","",E16-F16)</f>
        <v>0</v>
      </c>
      <c r="H16" s="2">
        <f>IF(B16="","",D16*E16)</f>
        <v>0</v>
      </c>
      <c r="I16" s="2">
        <f>IF(B16="","",D16*F16)</f>
        <v>0</v>
      </c>
    </row>
    <row r="17">
      <c r="C17">
        <f>IF(B17="","",IFERROR(VLOOKUP(B17,'Peças'!A:E,2,FALSE),"código não cadastrado"))</f>
        <v>0</v>
      </c>
      <c r="D17" s="2">
        <f>IF(B17="","",IFERROR(VLOOKUP(B17,'Peças'!A:E,5,FALSE),0))</f>
        <v>0</v>
      </c>
      <c r="G17">
        <f>IF(B17="","",E17-F17)</f>
        <v>0</v>
      </c>
      <c r="H17" s="2">
        <f>IF(B17="","",D17*E17)</f>
        <v>0</v>
      </c>
      <c r="I17" s="2">
        <f>IF(B17="","",D17*F17)</f>
        <v>0</v>
      </c>
    </row>
    <row r="18">
      <c r="C18">
        <f>IF(B18="","",IFERROR(VLOOKUP(B18,'Peças'!A:E,2,FALSE),"código não cadastrado"))</f>
        <v>0</v>
      </c>
      <c r="D18" s="2">
        <f>IF(B18="","",IFERROR(VLOOKUP(B18,'Peças'!A:E,5,FALSE),0))</f>
        <v>0</v>
      </c>
      <c r="G18">
        <f>IF(B18="","",E18-F18)</f>
        <v>0</v>
      </c>
      <c r="H18" s="2">
        <f>IF(B18="","",D18*E18)</f>
        <v>0</v>
      </c>
      <c r="I18" s="2">
        <f>IF(B18="","",D18*F18)</f>
        <v>0</v>
      </c>
    </row>
    <row r="19">
      <c r="C19">
        <f>IF(B19="","",IFERROR(VLOOKUP(B19,'Peças'!A:E,2,FALSE),"código não cadastrado"))</f>
        <v>0</v>
      </c>
      <c r="D19" s="2">
        <f>IF(B19="","",IFERROR(VLOOKUP(B19,'Peças'!A:E,5,FALSE),0))</f>
        <v>0</v>
      </c>
      <c r="G19">
        <f>IF(B19="","",E19-F19)</f>
        <v>0</v>
      </c>
      <c r="H19" s="2">
        <f>IF(B19="","",D19*E19)</f>
        <v>0</v>
      </c>
      <c r="I19" s="2">
        <f>IF(B19="","",D19*F19)</f>
        <v>0</v>
      </c>
    </row>
    <row r="20">
      <c r="C20">
        <f>IF(B20="","",IFERROR(VLOOKUP(B20,'Peças'!A:E,2,FALSE),"código não cadastrado"))</f>
        <v>0</v>
      </c>
      <c r="D20" s="2">
        <f>IF(B20="","",IFERROR(VLOOKUP(B20,'Peças'!A:E,5,FALSE),0))</f>
        <v>0</v>
      </c>
      <c r="G20">
        <f>IF(B20="","",E20-F20)</f>
        <v>0</v>
      </c>
      <c r="H20" s="2">
        <f>IF(B20="","",D20*E20)</f>
        <v>0</v>
      </c>
      <c r="I20" s="2">
        <f>IF(B20="","",D20*F20)</f>
        <v>0</v>
      </c>
    </row>
    <row r="21">
      <c r="C21">
        <f>IF(B21="","",IFERROR(VLOOKUP(B21,'Peças'!A:E,2,FALSE),"código não cadastrado"))</f>
        <v>0</v>
      </c>
      <c r="D21" s="2">
        <f>IF(B21="","",IFERROR(VLOOKUP(B21,'Peças'!A:E,5,FALSE),0))</f>
        <v>0</v>
      </c>
      <c r="G21">
        <f>IF(B21="","",E21-F21)</f>
        <v>0</v>
      </c>
      <c r="H21" s="2">
        <f>IF(B21="","",D21*E21)</f>
        <v>0</v>
      </c>
      <c r="I21" s="2">
        <f>IF(B21="","",D21*F21)</f>
        <v>0</v>
      </c>
    </row>
    <row r="22">
      <c r="C22">
        <f>IF(B22="","",IFERROR(VLOOKUP(B22,'Peças'!A:E,2,FALSE),"código não cadastrado"))</f>
        <v>0</v>
      </c>
      <c r="D22" s="2">
        <f>IF(B22="","",IFERROR(VLOOKUP(B22,'Peças'!A:E,5,FALSE),0))</f>
        <v>0</v>
      </c>
      <c r="G22">
        <f>IF(B22="","",E22-F22)</f>
        <v>0</v>
      </c>
      <c r="H22" s="2">
        <f>IF(B22="","",D22*E22)</f>
        <v>0</v>
      </c>
      <c r="I22" s="2">
        <f>IF(B22="","",D22*F22)</f>
        <v>0</v>
      </c>
    </row>
    <row r="23">
      <c r="C23">
        <f>IF(B23="","",IFERROR(VLOOKUP(B23,'Peças'!A:E,2,FALSE),"código não cadastrado"))</f>
        <v>0</v>
      </c>
      <c r="D23" s="2">
        <f>IF(B23="","",IFERROR(VLOOKUP(B23,'Peças'!A:E,5,FALSE),0))</f>
        <v>0</v>
      </c>
      <c r="G23">
        <f>IF(B23="","",E23-F23)</f>
        <v>0</v>
      </c>
      <c r="H23" s="2">
        <f>IF(B23="","",D23*E23)</f>
        <v>0</v>
      </c>
      <c r="I23" s="2">
        <f>IF(B23="","",D23*F23)</f>
        <v>0</v>
      </c>
    </row>
    <row r="24">
      <c r="C24">
        <f>IF(B24="","",IFERROR(VLOOKUP(B24,'Peças'!A:E,2,FALSE),"código não cadastrado"))</f>
        <v>0</v>
      </c>
      <c r="D24" s="2">
        <f>IF(B24="","",IFERROR(VLOOKUP(B24,'Peças'!A:E,5,FALSE),0))</f>
        <v>0</v>
      </c>
      <c r="G24">
        <f>IF(B24="","",E24-F24)</f>
        <v>0</v>
      </c>
      <c r="H24" s="2">
        <f>IF(B24="","",D24*E24)</f>
        <v>0</v>
      </c>
      <c r="I24" s="2">
        <f>IF(B24="","",D24*F24)</f>
        <v>0</v>
      </c>
    </row>
    <row r="25">
      <c r="C25">
        <f>IF(B25="","",IFERROR(VLOOKUP(B25,'Peças'!A:E,2,FALSE),"código não cadastrado"))</f>
        <v>0</v>
      </c>
      <c r="D25" s="2">
        <f>IF(B25="","",IFERROR(VLOOKUP(B25,'Peças'!A:E,5,FALSE),0))</f>
        <v>0</v>
      </c>
      <c r="G25">
        <f>IF(B25="","",E25-F25)</f>
        <v>0</v>
      </c>
      <c r="H25" s="2">
        <f>IF(B25="","",D25*E25)</f>
        <v>0</v>
      </c>
      <c r="I25" s="2">
        <f>IF(B25="","",D25*F25)</f>
        <v>0</v>
      </c>
    </row>
    <row r="26">
      <c r="C26">
        <f>IF(B26="","",IFERROR(VLOOKUP(B26,'Peças'!A:E,2,FALSE),"código não cadastrado"))</f>
        <v>0</v>
      </c>
      <c r="D26" s="2">
        <f>IF(B26="","",IFERROR(VLOOKUP(B26,'Peças'!A:E,5,FALSE),0))</f>
        <v>0</v>
      </c>
      <c r="G26">
        <f>IF(B26="","",E26-F26)</f>
        <v>0</v>
      </c>
      <c r="H26" s="2">
        <f>IF(B26="","",D26*E26)</f>
        <v>0</v>
      </c>
      <c r="I26" s="2">
        <f>IF(B26="","",D26*F26)</f>
        <v>0</v>
      </c>
    </row>
    <row r="27">
      <c r="C27">
        <f>IF(B27="","",IFERROR(VLOOKUP(B27,'Peças'!A:E,2,FALSE),"código não cadastrado"))</f>
        <v>0</v>
      </c>
      <c r="D27" s="2">
        <f>IF(B27="","",IFERROR(VLOOKUP(B27,'Peças'!A:E,5,FALSE),0))</f>
        <v>0</v>
      </c>
      <c r="G27">
        <f>IF(B27="","",E27-F27)</f>
        <v>0</v>
      </c>
      <c r="H27" s="2">
        <f>IF(B27="","",D27*E27)</f>
        <v>0</v>
      </c>
      <c r="I27" s="2">
        <f>IF(B27="","",D27*F27)</f>
        <v>0</v>
      </c>
    </row>
    <row r="28">
      <c r="C28">
        <f>IF(B28="","",IFERROR(VLOOKUP(B28,'Peças'!A:E,2,FALSE),"código não cadastrado"))</f>
        <v>0</v>
      </c>
      <c r="D28" s="2">
        <f>IF(B28="","",IFERROR(VLOOKUP(B28,'Peças'!A:E,5,FALSE),0))</f>
        <v>0</v>
      </c>
      <c r="G28">
        <f>IF(B28="","",E28-F28)</f>
        <v>0</v>
      </c>
      <c r="H28" s="2">
        <f>IF(B28="","",D28*E28)</f>
        <v>0</v>
      </c>
      <c r="I28" s="2">
        <f>IF(B28="","",D28*F28)</f>
        <v>0</v>
      </c>
    </row>
    <row r="29">
      <c r="C29">
        <f>IF(B29="","",IFERROR(VLOOKUP(B29,'Peças'!A:E,2,FALSE),"código não cadastrado"))</f>
        <v>0</v>
      </c>
      <c r="D29" s="2">
        <f>IF(B29="","",IFERROR(VLOOKUP(B29,'Peças'!A:E,5,FALSE),0))</f>
        <v>0</v>
      </c>
      <c r="G29">
        <f>IF(B29="","",E29-F29)</f>
        <v>0</v>
      </c>
      <c r="H29" s="2">
        <f>IF(B29="","",D29*E29)</f>
        <v>0</v>
      </c>
      <c r="I29" s="2">
        <f>IF(B29="","",D29*F29)</f>
        <v>0</v>
      </c>
    </row>
    <row r="30">
      <c r="C30">
        <f>IF(B30="","",IFERROR(VLOOKUP(B30,'Peças'!A:E,2,FALSE),"código não cadastrado"))</f>
        <v>0</v>
      </c>
      <c r="D30" s="2">
        <f>IF(B30="","",IFERROR(VLOOKUP(B30,'Peças'!A:E,5,FALSE),0))</f>
        <v>0</v>
      </c>
      <c r="G30">
        <f>IF(B30="","",E30-F30)</f>
        <v>0</v>
      </c>
      <c r="H30" s="2">
        <f>IF(B30="","",D30*E30)</f>
        <v>0</v>
      </c>
      <c r="I30" s="2">
        <f>IF(B30="","",D30*F30)</f>
        <v>0</v>
      </c>
    </row>
    <row r="31">
      <c r="C31">
        <f>IF(B31="","",IFERROR(VLOOKUP(B31,'Peças'!A:E,2,FALSE),"código não cadastrado"))</f>
        <v>0</v>
      </c>
      <c r="D31" s="2">
        <f>IF(B31="","",IFERROR(VLOOKUP(B31,'Peças'!A:E,5,FALSE),0))</f>
        <v>0</v>
      </c>
      <c r="G31">
        <f>IF(B31="","",E31-F31)</f>
        <v>0</v>
      </c>
      <c r="H31" s="2">
        <f>IF(B31="","",D31*E31)</f>
        <v>0</v>
      </c>
      <c r="I31" s="2">
        <f>IF(B31="","",D31*F31)</f>
        <v>0</v>
      </c>
    </row>
    <row r="32">
      <c r="C32">
        <f>IF(B32="","",IFERROR(VLOOKUP(B32,'Peças'!A:E,2,FALSE),"código não cadastrado"))</f>
        <v>0</v>
      </c>
      <c r="D32" s="2">
        <f>IF(B32="","",IFERROR(VLOOKUP(B32,'Peças'!A:E,5,FALSE),0))</f>
        <v>0</v>
      </c>
      <c r="G32">
        <f>IF(B32="","",E32-F32)</f>
        <v>0</v>
      </c>
      <c r="H32" s="2">
        <f>IF(B32="","",D32*E32)</f>
        <v>0</v>
      </c>
      <c r="I32" s="2">
        <f>IF(B32="","",D32*F32)</f>
        <v>0</v>
      </c>
    </row>
    <row r="33">
      <c r="C33">
        <f>IF(B33="","",IFERROR(VLOOKUP(B33,'Peças'!A:E,2,FALSE),"código não cadastrado"))</f>
        <v>0</v>
      </c>
      <c r="D33" s="2">
        <f>IF(B33="","",IFERROR(VLOOKUP(B33,'Peças'!A:E,5,FALSE),0))</f>
        <v>0</v>
      </c>
      <c r="G33">
        <f>IF(B33="","",E33-F33)</f>
        <v>0</v>
      </c>
      <c r="H33" s="2">
        <f>IF(B33="","",D33*E33)</f>
        <v>0</v>
      </c>
      <c r="I33" s="2">
        <f>IF(B33="","",D33*F33)</f>
        <v>0</v>
      </c>
    </row>
    <row r="34">
      <c r="C34">
        <f>IF(B34="","",IFERROR(VLOOKUP(B34,'Peças'!A:E,2,FALSE),"código não cadastrado"))</f>
        <v>0</v>
      </c>
      <c r="D34" s="2">
        <f>IF(B34="","",IFERROR(VLOOKUP(B34,'Peças'!A:E,5,FALSE),0))</f>
        <v>0</v>
      </c>
      <c r="G34">
        <f>IF(B34="","",E34-F34)</f>
        <v>0</v>
      </c>
      <c r="H34" s="2">
        <f>IF(B34="","",D34*E34)</f>
        <v>0</v>
      </c>
      <c r="I34" s="2">
        <f>IF(B34="","",D34*F34)</f>
        <v>0</v>
      </c>
    </row>
    <row r="35">
      <c r="C35">
        <f>IF(B35="","",IFERROR(VLOOKUP(B35,'Peças'!A:E,2,FALSE),"código não cadastrado"))</f>
        <v>0</v>
      </c>
      <c r="D35" s="2">
        <f>IF(B35="","",IFERROR(VLOOKUP(B35,'Peças'!A:E,5,FALSE),0))</f>
        <v>0</v>
      </c>
      <c r="G35">
        <f>IF(B35="","",E35-F35)</f>
        <v>0</v>
      </c>
      <c r="H35" s="2">
        <f>IF(B35="","",D35*E35)</f>
        <v>0</v>
      </c>
      <c r="I35" s="2">
        <f>IF(B35="","",D35*F35)</f>
        <v>0</v>
      </c>
    </row>
    <row r="36">
      <c r="C36">
        <f>IF(B36="","",IFERROR(VLOOKUP(B36,'Peças'!A:E,2,FALSE),"código não cadastrado"))</f>
        <v>0</v>
      </c>
      <c r="D36" s="2">
        <f>IF(B36="","",IFERROR(VLOOKUP(B36,'Peças'!A:E,5,FALSE),0))</f>
        <v>0</v>
      </c>
      <c r="G36">
        <f>IF(B36="","",E36-F36)</f>
        <v>0</v>
      </c>
      <c r="H36" s="2">
        <f>IF(B36="","",D36*E36)</f>
        <v>0</v>
      </c>
      <c r="I36" s="2">
        <f>IF(B36="","",D36*F36)</f>
        <v>0</v>
      </c>
    </row>
    <row r="37">
      <c r="C37">
        <f>IF(B37="","",IFERROR(VLOOKUP(B37,'Peças'!A:E,2,FALSE),"código não cadastrado"))</f>
        <v>0</v>
      </c>
      <c r="D37" s="2">
        <f>IF(B37="","",IFERROR(VLOOKUP(B37,'Peças'!A:E,5,FALSE),0))</f>
        <v>0</v>
      </c>
      <c r="G37">
        <f>IF(B37="","",E37-F37)</f>
        <v>0</v>
      </c>
      <c r="H37" s="2">
        <f>IF(B37="","",D37*E37)</f>
        <v>0</v>
      </c>
      <c r="I37" s="2">
        <f>IF(B37="","",D37*F37)</f>
        <v>0</v>
      </c>
    </row>
    <row r="38">
      <c r="C38">
        <f>IF(B38="","",IFERROR(VLOOKUP(B38,'Peças'!A:E,2,FALSE),"código não cadastrado"))</f>
        <v>0</v>
      </c>
      <c r="D38" s="2">
        <f>IF(B38="","",IFERROR(VLOOKUP(B38,'Peças'!A:E,5,FALSE),0))</f>
        <v>0</v>
      </c>
      <c r="G38">
        <f>IF(B38="","",E38-F38)</f>
        <v>0</v>
      </c>
      <c r="H38" s="2">
        <f>IF(B38="","",D38*E38)</f>
        <v>0</v>
      </c>
      <c r="I38" s="2">
        <f>IF(B38="","",D38*F38)</f>
        <v>0</v>
      </c>
    </row>
    <row r="39">
      <c r="C39">
        <f>IF(B39="","",IFERROR(VLOOKUP(B39,'Peças'!A:E,2,FALSE),"código não cadastrado"))</f>
        <v>0</v>
      </c>
      <c r="D39" s="2">
        <f>IF(B39="","",IFERROR(VLOOKUP(B39,'Peças'!A:E,5,FALSE),0))</f>
        <v>0</v>
      </c>
      <c r="G39">
        <f>IF(B39="","",E39-F39)</f>
        <v>0</v>
      </c>
      <c r="H39" s="2">
        <f>IF(B39="","",D39*E39)</f>
        <v>0</v>
      </c>
      <c r="I39" s="2">
        <f>IF(B39="","",D39*F39)</f>
        <v>0</v>
      </c>
    </row>
    <row r="40">
      <c r="C40">
        <f>IF(B40="","",IFERROR(VLOOKUP(B40,'Peças'!A:E,2,FALSE),"código não cadastrado"))</f>
        <v>0</v>
      </c>
      <c r="D40" s="2">
        <f>IF(B40="","",IFERROR(VLOOKUP(B40,'Peças'!A:E,5,FALSE),0))</f>
        <v>0</v>
      </c>
      <c r="G40">
        <f>IF(B40="","",E40-F40)</f>
        <v>0</v>
      </c>
      <c r="H40" s="2">
        <f>IF(B40="","",D40*E40)</f>
        <v>0</v>
      </c>
      <c r="I40" s="2">
        <f>IF(B40="","",D40*F40)</f>
        <v>0</v>
      </c>
    </row>
    <row r="41">
      <c r="C41">
        <f>IF(B41="","",IFERROR(VLOOKUP(B41,'Peças'!A:E,2,FALSE),"código não cadastrado"))</f>
        <v>0</v>
      </c>
      <c r="D41" s="2">
        <f>IF(B41="","",IFERROR(VLOOKUP(B41,'Peças'!A:E,5,FALSE),0))</f>
        <v>0</v>
      </c>
      <c r="G41">
        <f>IF(B41="","",E41-F41)</f>
        <v>0</v>
      </c>
      <c r="H41" s="2">
        <f>IF(B41="","",D41*E41)</f>
        <v>0</v>
      </c>
      <c r="I41" s="2">
        <f>IF(B41="","",D41*F41)</f>
        <v>0</v>
      </c>
    </row>
    <row r="42">
      <c r="C42">
        <f>IF(B42="","",IFERROR(VLOOKUP(B42,'Peças'!A:E,2,FALSE),"código não cadastrado"))</f>
        <v>0</v>
      </c>
      <c r="D42" s="2">
        <f>IF(B42="","",IFERROR(VLOOKUP(B42,'Peças'!A:E,5,FALSE),0))</f>
        <v>0</v>
      </c>
      <c r="G42">
        <f>IF(B42="","",E42-F42)</f>
        <v>0</v>
      </c>
      <c r="H42" s="2">
        <f>IF(B42="","",D42*E42)</f>
        <v>0</v>
      </c>
      <c r="I42" s="2">
        <f>IF(B42="","",D42*F42)</f>
        <v>0</v>
      </c>
    </row>
    <row r="43">
      <c r="C43">
        <f>IF(B43="","",IFERROR(VLOOKUP(B43,'Peças'!A:E,2,FALSE),"código não cadastrado"))</f>
        <v>0</v>
      </c>
      <c r="D43" s="2">
        <f>IF(B43="","",IFERROR(VLOOKUP(B43,'Peças'!A:E,5,FALSE),0))</f>
        <v>0</v>
      </c>
      <c r="G43">
        <f>IF(B43="","",E43-F43)</f>
        <v>0</v>
      </c>
      <c r="H43" s="2">
        <f>IF(B43="","",D43*E43)</f>
        <v>0</v>
      </c>
      <c r="I43" s="2">
        <f>IF(B43="","",D43*F43)</f>
        <v>0</v>
      </c>
    </row>
    <row r="44">
      <c r="C44">
        <f>IF(B44="","",IFERROR(VLOOKUP(B44,'Peças'!A:E,2,FALSE),"código não cadastrado"))</f>
        <v>0</v>
      </c>
      <c r="D44" s="2">
        <f>IF(B44="","",IFERROR(VLOOKUP(B44,'Peças'!A:E,5,FALSE),0))</f>
        <v>0</v>
      </c>
      <c r="G44">
        <f>IF(B44="","",E44-F44)</f>
        <v>0</v>
      </c>
      <c r="H44" s="2">
        <f>IF(B44="","",D44*E44)</f>
        <v>0</v>
      </c>
      <c r="I44" s="2">
        <f>IF(B44="","",D44*F44)</f>
        <v>0</v>
      </c>
    </row>
    <row r="45">
      <c r="C45">
        <f>IF(B45="","",IFERROR(VLOOKUP(B45,'Peças'!A:E,2,FALSE),"código não cadastrado"))</f>
        <v>0</v>
      </c>
      <c r="D45" s="2">
        <f>IF(B45="","",IFERROR(VLOOKUP(B45,'Peças'!A:E,5,FALSE),0))</f>
        <v>0</v>
      </c>
      <c r="G45">
        <f>IF(B45="","",E45-F45)</f>
        <v>0</v>
      </c>
      <c r="H45" s="2">
        <f>IF(B45="","",D45*E45)</f>
        <v>0</v>
      </c>
      <c r="I45" s="2">
        <f>IF(B45="","",D45*F45)</f>
        <v>0</v>
      </c>
    </row>
    <row r="46">
      <c r="C46">
        <f>IF(B46="","",IFERROR(VLOOKUP(B46,'Peças'!A:E,2,FALSE),"código não cadastrado"))</f>
        <v>0</v>
      </c>
      <c r="D46" s="2">
        <f>IF(B46="","",IFERROR(VLOOKUP(B46,'Peças'!A:E,5,FALSE),0))</f>
        <v>0</v>
      </c>
      <c r="G46">
        <f>IF(B46="","",E46-F46)</f>
        <v>0</v>
      </c>
      <c r="H46" s="2">
        <f>IF(B46="","",D46*E46)</f>
        <v>0</v>
      </c>
      <c r="I46" s="2">
        <f>IF(B46="","",D46*F46)</f>
        <v>0</v>
      </c>
    </row>
    <row r="47">
      <c r="C47">
        <f>IF(B47="","",IFERROR(VLOOKUP(B47,'Peças'!A:E,2,FALSE),"código não cadastrado"))</f>
        <v>0</v>
      </c>
      <c r="D47" s="2">
        <f>IF(B47="","",IFERROR(VLOOKUP(B47,'Peças'!A:E,5,FALSE),0))</f>
        <v>0</v>
      </c>
      <c r="G47">
        <f>IF(B47="","",E47-F47)</f>
        <v>0</v>
      </c>
      <c r="H47" s="2">
        <f>IF(B47="","",D47*E47)</f>
        <v>0</v>
      </c>
      <c r="I47" s="2">
        <f>IF(B47="","",D47*F47)</f>
        <v>0</v>
      </c>
    </row>
    <row r="48">
      <c r="C48">
        <f>IF(B48="","",IFERROR(VLOOKUP(B48,'Peças'!A:E,2,FALSE),"código não cadastrado"))</f>
        <v>0</v>
      </c>
      <c r="D48" s="2">
        <f>IF(B48="","",IFERROR(VLOOKUP(B48,'Peças'!A:E,5,FALSE),0))</f>
        <v>0</v>
      </c>
      <c r="G48">
        <f>IF(B48="","",E48-F48)</f>
        <v>0</v>
      </c>
      <c r="H48" s="2">
        <f>IF(B48="","",D48*E48)</f>
        <v>0</v>
      </c>
      <c r="I48" s="2">
        <f>IF(B48="","",D48*F48)</f>
        <v>0</v>
      </c>
    </row>
    <row r="49">
      <c r="C49">
        <f>IF(B49="","",IFERROR(VLOOKUP(B49,'Peças'!A:E,2,FALSE),"código não cadastrado"))</f>
        <v>0</v>
      </c>
      <c r="D49" s="2">
        <f>IF(B49="","",IFERROR(VLOOKUP(B49,'Peças'!A:E,5,FALSE),0))</f>
        <v>0</v>
      </c>
      <c r="G49">
        <f>IF(B49="","",E49-F49)</f>
        <v>0</v>
      </c>
      <c r="H49" s="2">
        <f>IF(B49="","",D49*E49)</f>
        <v>0</v>
      </c>
      <c r="I49" s="2">
        <f>IF(B49="","",D49*F49)</f>
        <v>0</v>
      </c>
    </row>
    <row r="50">
      <c r="C50">
        <f>IF(B50="","",IFERROR(VLOOKUP(B50,'Peças'!A:E,2,FALSE),"código não cadastrado"))</f>
        <v>0</v>
      </c>
      <c r="D50" s="2">
        <f>IF(B50="","",IFERROR(VLOOKUP(B50,'Peças'!A:E,5,FALSE),0))</f>
        <v>0</v>
      </c>
      <c r="G50">
        <f>IF(B50="","",E50-F50)</f>
        <v>0</v>
      </c>
      <c r="H50" s="2">
        <f>IF(B50="","",D50*E50)</f>
        <v>0</v>
      </c>
      <c r="I50" s="2">
        <f>IF(B50="","",D50*F50)</f>
        <v>0</v>
      </c>
    </row>
    <row r="51">
      <c r="C51">
        <f>IF(B51="","",IFERROR(VLOOKUP(B51,'Peças'!A:E,2,FALSE),"código não cadastrado"))</f>
        <v>0</v>
      </c>
      <c r="D51" s="2">
        <f>IF(B51="","",IFERROR(VLOOKUP(B51,'Peças'!A:E,5,FALSE),0))</f>
        <v>0</v>
      </c>
      <c r="G51">
        <f>IF(B51="","",E51-F51)</f>
        <v>0</v>
      </c>
      <c r="H51" s="2">
        <f>IF(B51="","",D51*E51)</f>
        <v>0</v>
      </c>
      <c r="I51" s="2">
        <f>IF(B51="","",D51*F51)</f>
        <v>0</v>
      </c>
    </row>
    <row r="52">
      <c r="C52">
        <f>IF(B52="","",IFERROR(VLOOKUP(B52,'Peças'!A:E,2,FALSE),"código não cadastrado"))</f>
        <v>0</v>
      </c>
      <c r="D52" s="2">
        <f>IF(B52="","",IFERROR(VLOOKUP(B52,'Peças'!A:E,5,FALSE),0))</f>
        <v>0</v>
      </c>
      <c r="G52">
        <f>IF(B52="","",E52-F52)</f>
        <v>0</v>
      </c>
      <c r="H52" s="2">
        <f>IF(B52="","",D52*E52)</f>
        <v>0</v>
      </c>
      <c r="I52" s="2">
        <f>IF(B52="","",D52*F52)</f>
        <v>0</v>
      </c>
    </row>
    <row r="53">
      <c r="C53">
        <f>IF(B53="","",IFERROR(VLOOKUP(B53,'Peças'!A:E,2,FALSE),"código não cadastrado"))</f>
        <v>0</v>
      </c>
      <c r="D53" s="2">
        <f>IF(B53="","",IFERROR(VLOOKUP(B53,'Peças'!A:E,5,FALSE),0))</f>
        <v>0</v>
      </c>
      <c r="G53">
        <f>IF(B53="","",E53-F53)</f>
        <v>0</v>
      </c>
      <c r="H53" s="2">
        <f>IF(B53="","",D53*E53)</f>
        <v>0</v>
      </c>
      <c r="I53" s="2">
        <f>IF(B53="","",D53*F53)</f>
        <v>0</v>
      </c>
    </row>
    <row r="54">
      <c r="C54">
        <f>IF(B54="","",IFERROR(VLOOKUP(B54,'Peças'!A:E,2,FALSE),"código não cadastrado"))</f>
        <v>0</v>
      </c>
      <c r="D54" s="2">
        <f>IF(B54="","",IFERROR(VLOOKUP(B54,'Peças'!A:E,5,FALSE),0))</f>
        <v>0</v>
      </c>
      <c r="G54">
        <f>IF(B54="","",E54-F54)</f>
        <v>0</v>
      </c>
      <c r="H54" s="2">
        <f>IF(B54="","",D54*E54)</f>
        <v>0</v>
      </c>
      <c r="I54" s="2">
        <f>IF(B54="","",D54*F54)</f>
        <v>0</v>
      </c>
    </row>
    <row r="55">
      <c r="C55">
        <f>IF(B55="","",IFERROR(VLOOKUP(B55,'Peças'!A:E,2,FALSE),"código não cadastrado"))</f>
        <v>0</v>
      </c>
      <c r="D55" s="2">
        <f>IF(B55="","",IFERROR(VLOOKUP(B55,'Peças'!A:E,5,FALSE),0))</f>
        <v>0</v>
      </c>
      <c r="G55">
        <f>IF(B55="","",E55-F55)</f>
        <v>0</v>
      </c>
      <c r="H55" s="2">
        <f>IF(B55="","",D55*E55)</f>
        <v>0</v>
      </c>
      <c r="I55" s="2">
        <f>IF(B55="","",D55*F55)</f>
        <v>0</v>
      </c>
    </row>
    <row r="56">
      <c r="C56">
        <f>IF(B56="","",IFERROR(VLOOKUP(B56,'Peças'!A:E,2,FALSE),"código não cadastrado"))</f>
        <v>0</v>
      </c>
      <c r="D56" s="2">
        <f>IF(B56="","",IFERROR(VLOOKUP(B56,'Peças'!A:E,5,FALSE),0))</f>
        <v>0</v>
      </c>
      <c r="G56">
        <f>IF(B56="","",E56-F56)</f>
        <v>0</v>
      </c>
      <c r="H56" s="2">
        <f>IF(B56="","",D56*E56)</f>
        <v>0</v>
      </c>
      <c r="I56" s="2">
        <f>IF(B56="","",D56*F56)</f>
        <v>0</v>
      </c>
    </row>
    <row r="57">
      <c r="C57">
        <f>IF(B57="","",IFERROR(VLOOKUP(B57,'Peças'!A:E,2,FALSE),"código não cadastrado"))</f>
        <v>0</v>
      </c>
      <c r="D57" s="2">
        <f>IF(B57="","",IFERROR(VLOOKUP(B57,'Peças'!A:E,5,FALSE),0))</f>
        <v>0</v>
      </c>
      <c r="G57">
        <f>IF(B57="","",E57-F57)</f>
        <v>0</v>
      </c>
      <c r="H57" s="2">
        <f>IF(B57="","",D57*E57)</f>
        <v>0</v>
      </c>
      <c r="I57" s="2">
        <f>IF(B57="","",D57*F57)</f>
        <v>0</v>
      </c>
    </row>
    <row r="58">
      <c r="C58">
        <f>IF(B58="","",IFERROR(VLOOKUP(B58,'Peças'!A:E,2,FALSE),"código não cadastrado"))</f>
        <v>0</v>
      </c>
      <c r="D58" s="2">
        <f>IF(B58="","",IFERROR(VLOOKUP(B58,'Peças'!A:E,5,FALSE),0))</f>
        <v>0</v>
      </c>
      <c r="G58">
        <f>IF(B58="","",E58-F58)</f>
        <v>0</v>
      </c>
      <c r="H58" s="2">
        <f>IF(B58="","",D58*E58)</f>
        <v>0</v>
      </c>
      <c r="I58" s="2">
        <f>IF(B58="","",D58*F58)</f>
        <v>0</v>
      </c>
    </row>
    <row r="59">
      <c r="C59">
        <f>IF(B59="","",IFERROR(VLOOKUP(B59,'Peças'!A:E,2,FALSE),"código não cadastrado"))</f>
        <v>0</v>
      </c>
      <c r="D59" s="2">
        <f>IF(B59="","",IFERROR(VLOOKUP(B59,'Peças'!A:E,5,FALSE),0))</f>
        <v>0</v>
      </c>
      <c r="G59">
        <f>IF(B59="","",E59-F59)</f>
        <v>0</v>
      </c>
      <c r="H59" s="2">
        <f>IF(B59="","",D59*E59)</f>
        <v>0</v>
      </c>
      <c r="I59" s="2">
        <f>IF(B59="","",D59*F59)</f>
        <v>0</v>
      </c>
    </row>
    <row r="60">
      <c r="C60">
        <f>IF(B60="","",IFERROR(VLOOKUP(B60,'Peças'!A:E,2,FALSE),"código não cadastrado"))</f>
        <v>0</v>
      </c>
      <c r="D60" s="2">
        <f>IF(B60="","",IFERROR(VLOOKUP(B60,'Peças'!A:E,5,FALSE),0))</f>
        <v>0</v>
      </c>
      <c r="G60">
        <f>IF(B60="","",E60-F60)</f>
        <v>0</v>
      </c>
      <c r="H60" s="2">
        <f>IF(B60="","",D60*E60)</f>
        <v>0</v>
      </c>
      <c r="I60" s="2">
        <f>IF(B60="","",D60*F60)</f>
        <v>0</v>
      </c>
    </row>
    <row r="61">
      <c r="C61">
        <f>IF(B61="","",IFERROR(VLOOKUP(B61,'Peças'!A:E,2,FALSE),"código não cadastrado"))</f>
        <v>0</v>
      </c>
      <c r="D61" s="2">
        <f>IF(B61="","",IFERROR(VLOOKUP(B61,'Peças'!A:E,5,FALSE),0))</f>
        <v>0</v>
      </c>
      <c r="G61">
        <f>IF(B61="","",E61-F61)</f>
        <v>0</v>
      </c>
      <c r="H61" s="2">
        <f>IF(B61="","",D61*E61)</f>
        <v>0</v>
      </c>
      <c r="I61" s="2">
        <f>IF(B61="","",D61*F61)</f>
        <v>0</v>
      </c>
    </row>
  </sheetData>
  <ignoredErrors>
    <ignoredError numberStoredAsText="1" sqref="A1:I6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61"/>
  <sheetViews>
    <sheetView workbookViewId="0"/>
  </sheetViews>
  <cols>
    <col min="1" max="1" width="12.83203125" customWidth="1"/>
    <col min="2" max="2" width="30.83203125" customWidth="1"/>
    <col min="3" max="3" width="14.83203125" customWidth="1"/>
    <col min="4" max="4" width="14.83203125" customWidth="1"/>
    <col min="5" max="5" width="18.83203125" customWidth="1"/>
    <col min="6" max="6" width="14.83203125" customWidth="1"/>
  </cols>
  <sheetData>
    <row r="1">
      <c r="A1" t="str">
        <v>Código</v>
      </c>
      <c r="B1" t="str">
        <v>Descrição</v>
      </c>
      <c r="C1" t="str">
        <v>Categoria</v>
      </c>
      <c r="D1" t="str">
        <v>Custo (R$)</v>
      </c>
      <c r="E1" t="str">
        <v>Preço de venda (R$)</v>
      </c>
      <c r="F1" t="str">
        <v>Margem bruta</v>
      </c>
    </row>
    <row r="2">
      <c r="A2" t="str">
        <v>BR-104</v>
      </c>
      <c r="B2" t="str">
        <v>Brinco Gota Cristal</v>
      </c>
      <c r="C2" t="str">
        <v>Brinco</v>
      </c>
      <c r="D2" s="2">
        <v>42</v>
      </c>
      <c r="E2" s="2">
        <v>189.9</v>
      </c>
      <c r="F2" s="4">
        <f>IF(E2&gt;0,(E2-D2)/E2,"")</f>
        <v>0</v>
      </c>
    </row>
    <row r="3">
      <c r="A3" t="str">
        <v>CL-022</v>
      </c>
      <c r="B3" t="str">
        <v>Colar Ponto de Luz</v>
      </c>
      <c r="C3" t="str">
        <v>Colar</v>
      </c>
      <c r="D3" s="2">
        <v>31</v>
      </c>
      <c r="E3" s="2">
        <v>129.9</v>
      </c>
      <c r="F3" s="4">
        <f>IF(E3&gt;0,(E3-D3)/E3,"")</f>
        <v>0</v>
      </c>
    </row>
    <row r="4">
      <c r="A4" t="str">
        <v>AN-310</v>
      </c>
      <c r="B4" t="str">
        <v>Anel Solitário</v>
      </c>
      <c r="C4" t="str">
        <v>Anel</v>
      </c>
      <c r="D4" s="2">
        <v>24</v>
      </c>
      <c r="E4" s="2">
        <v>99.9</v>
      </c>
      <c r="F4" s="4">
        <f>IF(E4&gt;0,(E4-D4)/E4,"")</f>
        <v>0</v>
      </c>
    </row>
    <row r="5">
      <c r="F5" s="4">
        <f>IF(E5&gt;0,(E5-D5)/E5,"")</f>
        <v>0</v>
      </c>
    </row>
    <row r="6">
      <c r="F6" s="4">
        <f>IF(E6&gt;0,(E6-D6)/E6,"")</f>
        <v>0</v>
      </c>
    </row>
    <row r="7">
      <c r="F7" s="4">
        <f>IF(E7&gt;0,(E7-D7)/E7,"")</f>
        <v>0</v>
      </c>
    </row>
    <row r="8">
      <c r="F8" s="4">
        <f>IF(E8&gt;0,(E8-D8)/E8,"")</f>
        <v>0</v>
      </c>
    </row>
    <row r="9">
      <c r="F9" s="4">
        <f>IF(E9&gt;0,(E9-D9)/E9,"")</f>
        <v>0</v>
      </c>
    </row>
    <row r="10">
      <c r="F10" s="4">
        <f>IF(E10&gt;0,(E10-D10)/E10,"")</f>
        <v>0</v>
      </c>
    </row>
    <row r="11">
      <c r="F11" s="4">
        <f>IF(E11&gt;0,(E11-D11)/E11,"")</f>
        <v>0</v>
      </c>
    </row>
    <row r="12">
      <c r="F12" s="4">
        <f>IF(E12&gt;0,(E12-D12)/E12,"")</f>
        <v>0</v>
      </c>
    </row>
    <row r="13">
      <c r="F13" s="4">
        <f>IF(E13&gt;0,(E13-D13)/E13,"")</f>
        <v>0</v>
      </c>
    </row>
    <row r="14">
      <c r="F14" s="4">
        <f>IF(E14&gt;0,(E14-D14)/E14,"")</f>
        <v>0</v>
      </c>
    </row>
    <row r="15">
      <c r="F15" s="4">
        <f>IF(E15&gt;0,(E15-D15)/E15,"")</f>
        <v>0</v>
      </c>
    </row>
    <row r="16">
      <c r="F16" s="4">
        <f>IF(E16&gt;0,(E16-D16)/E16,"")</f>
        <v>0</v>
      </c>
    </row>
    <row r="17">
      <c r="F17" s="4">
        <f>IF(E17&gt;0,(E17-D17)/E17,"")</f>
        <v>0</v>
      </c>
    </row>
    <row r="18">
      <c r="F18" s="4">
        <f>IF(E18&gt;0,(E18-D18)/E18,"")</f>
        <v>0</v>
      </c>
    </row>
    <row r="19">
      <c r="F19" s="4">
        <f>IF(E19&gt;0,(E19-D19)/E19,"")</f>
        <v>0</v>
      </c>
    </row>
    <row r="20">
      <c r="F20" s="4">
        <f>IF(E20&gt;0,(E20-D20)/E20,"")</f>
        <v>0</v>
      </c>
    </row>
    <row r="21">
      <c r="F21" s="4">
        <f>IF(E21&gt;0,(E21-D21)/E21,"")</f>
        <v>0</v>
      </c>
    </row>
    <row r="22">
      <c r="F22" s="4">
        <f>IF(E22&gt;0,(E22-D22)/E22,"")</f>
        <v>0</v>
      </c>
    </row>
    <row r="23">
      <c r="F23" s="4">
        <f>IF(E23&gt;0,(E23-D23)/E23,"")</f>
        <v>0</v>
      </c>
    </row>
    <row r="24">
      <c r="F24" s="4">
        <f>IF(E24&gt;0,(E24-D24)/E24,"")</f>
        <v>0</v>
      </c>
    </row>
    <row r="25">
      <c r="F25" s="4">
        <f>IF(E25&gt;0,(E25-D25)/E25,"")</f>
        <v>0</v>
      </c>
    </row>
    <row r="26">
      <c r="F26" s="4">
        <f>IF(E26&gt;0,(E26-D26)/E26,"")</f>
        <v>0</v>
      </c>
    </row>
    <row r="27">
      <c r="F27" s="4">
        <f>IF(E27&gt;0,(E27-D27)/E27,"")</f>
        <v>0</v>
      </c>
    </row>
    <row r="28">
      <c r="F28" s="4">
        <f>IF(E28&gt;0,(E28-D28)/E28,"")</f>
        <v>0</v>
      </c>
    </row>
    <row r="29">
      <c r="F29" s="4">
        <f>IF(E29&gt;0,(E29-D29)/E29,"")</f>
        <v>0</v>
      </c>
    </row>
    <row r="30">
      <c r="F30" s="4">
        <f>IF(E30&gt;0,(E30-D30)/E30,"")</f>
        <v>0</v>
      </c>
    </row>
    <row r="31">
      <c r="F31" s="4">
        <f>IF(E31&gt;0,(E31-D31)/E31,"")</f>
        <v>0</v>
      </c>
    </row>
    <row r="32">
      <c r="F32" s="4">
        <f>IF(E32&gt;0,(E32-D32)/E32,"")</f>
        <v>0</v>
      </c>
    </row>
    <row r="33">
      <c r="F33" s="4">
        <f>IF(E33&gt;0,(E33-D33)/E33,"")</f>
        <v>0</v>
      </c>
    </row>
    <row r="34">
      <c r="F34" s="4">
        <f>IF(E34&gt;0,(E34-D34)/E34,"")</f>
        <v>0</v>
      </c>
    </row>
    <row r="35">
      <c r="F35" s="4">
        <f>IF(E35&gt;0,(E35-D35)/E35,"")</f>
        <v>0</v>
      </c>
    </row>
    <row r="36">
      <c r="F36" s="4">
        <f>IF(E36&gt;0,(E36-D36)/E36,"")</f>
        <v>0</v>
      </c>
    </row>
    <row r="37">
      <c r="F37" s="4">
        <f>IF(E37&gt;0,(E37-D37)/E37,"")</f>
        <v>0</v>
      </c>
    </row>
    <row r="38">
      <c r="F38" s="4">
        <f>IF(E38&gt;0,(E38-D38)/E38,"")</f>
        <v>0</v>
      </c>
    </row>
    <row r="39">
      <c r="F39" s="4">
        <f>IF(E39&gt;0,(E39-D39)/E39,"")</f>
        <v>0</v>
      </c>
    </row>
    <row r="40">
      <c r="F40" s="4">
        <f>IF(E40&gt;0,(E40-D40)/E40,"")</f>
        <v>0</v>
      </c>
    </row>
    <row r="41">
      <c r="F41" s="4">
        <f>IF(E41&gt;0,(E41-D41)/E41,"")</f>
        <v>0</v>
      </c>
    </row>
    <row r="42">
      <c r="F42" s="4">
        <f>IF(E42&gt;0,(E42-D42)/E42,"")</f>
        <v>0</v>
      </c>
    </row>
    <row r="43">
      <c r="F43" s="4">
        <f>IF(E43&gt;0,(E43-D43)/E43,"")</f>
        <v>0</v>
      </c>
    </row>
    <row r="44">
      <c r="F44" s="4">
        <f>IF(E44&gt;0,(E44-D44)/E44,"")</f>
        <v>0</v>
      </c>
    </row>
    <row r="45">
      <c r="F45" s="4">
        <f>IF(E45&gt;0,(E45-D45)/E45,"")</f>
        <v>0</v>
      </c>
    </row>
    <row r="46">
      <c r="F46" s="4">
        <f>IF(E46&gt;0,(E46-D46)/E46,"")</f>
        <v>0</v>
      </c>
    </row>
    <row r="47">
      <c r="F47" s="4">
        <f>IF(E47&gt;0,(E47-D47)/E47,"")</f>
        <v>0</v>
      </c>
    </row>
    <row r="48">
      <c r="F48" s="4">
        <f>IF(E48&gt;0,(E48-D48)/E48,"")</f>
        <v>0</v>
      </c>
    </row>
    <row r="49">
      <c r="F49" s="4">
        <f>IF(E49&gt;0,(E49-D49)/E49,"")</f>
        <v>0</v>
      </c>
    </row>
    <row r="50">
      <c r="F50" s="4">
        <f>IF(E50&gt;0,(E50-D50)/E50,"")</f>
        <v>0</v>
      </c>
    </row>
    <row r="51">
      <c r="F51" s="4">
        <f>IF(E51&gt;0,(E51-D51)/E51,"")</f>
        <v>0</v>
      </c>
    </row>
    <row r="52">
      <c r="F52" s="4">
        <f>IF(E52&gt;0,(E52-D52)/E52,"")</f>
        <v>0</v>
      </c>
    </row>
    <row r="53">
      <c r="F53" s="4">
        <f>IF(E53&gt;0,(E53-D53)/E53,"")</f>
        <v>0</v>
      </c>
    </row>
    <row r="54">
      <c r="F54" s="4">
        <f>IF(E54&gt;0,(E54-D54)/E54,"")</f>
        <v>0</v>
      </c>
    </row>
    <row r="55">
      <c r="F55" s="4">
        <f>IF(E55&gt;0,(E55-D55)/E55,"")</f>
        <v>0</v>
      </c>
    </row>
    <row r="56">
      <c r="F56" s="4">
        <f>IF(E56&gt;0,(E56-D56)/E56,"")</f>
        <v>0</v>
      </c>
    </row>
    <row r="57">
      <c r="F57" s="4">
        <f>IF(E57&gt;0,(E57-D57)/E57,"")</f>
        <v>0</v>
      </c>
    </row>
    <row r="58">
      <c r="F58" s="4">
        <f>IF(E58&gt;0,(E58-D58)/E58,"")</f>
        <v>0</v>
      </c>
    </row>
    <row r="59">
      <c r="F59" s="4">
        <f>IF(E59&gt;0,(E59-D59)/E59,"")</f>
        <v>0</v>
      </c>
    </row>
    <row r="60">
      <c r="F60" s="4">
        <f>IF(E60&gt;0,(E60-D60)/E60,"")</f>
        <v>0</v>
      </c>
    </row>
    <row r="61">
      <c r="F61" s="4">
        <f>IF(E61&gt;0,(E61-D61)/E61,"")</f>
        <v>0</v>
      </c>
    </row>
  </sheetData>
  <ignoredErrors>
    <ignoredError numberStoredAsText="1" sqref="A1:F6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cols>
    <col min="1" max="1" width="26.83203125" customWidth="1"/>
    <col min="2" max="2" width="18.83203125" customWidth="1"/>
    <col min="3" max="3" width="16.83203125" customWidth="1"/>
    <col min="4" max="4" width="18.83203125" customWidth="1"/>
    <col min="5" max="5" width="12.83203125" customWidth="1"/>
  </cols>
  <sheetData>
    <row r="1">
      <c r="A1" t="str">
        <v>Nome</v>
      </c>
      <c r="B1" t="str">
        <v>WhatsApp</v>
      </c>
      <c r="C1" t="str">
        <v>Cidade</v>
      </c>
      <c r="D1" t="str">
        <v>Plano de comissão</v>
      </c>
      <c r="E1" t="str">
        <v>Início</v>
      </c>
    </row>
    <row r="2">
      <c r="A2" t="str">
        <v>Bia Souza</v>
      </c>
      <c r="B2" t="str">
        <v>(81) 99999-0001</v>
      </c>
      <c r="C2" t="str">
        <v>Recife</v>
      </c>
      <c r="D2" t="str">
        <v>Padrão</v>
      </c>
      <c r="E2" s="1">
        <v>46265.99550925926</v>
      </c>
    </row>
    <row r="3">
      <c r="A3" t="str">
        <v>Carla Lima</v>
      </c>
      <c r="B3" t="str">
        <v>(81) 99999-0002</v>
      </c>
      <c r="C3" t="str">
        <v>Olinda</v>
      </c>
      <c r="D3" t="str">
        <v>Iniciante</v>
      </c>
      <c r="E3" s="1">
        <v>46295.99550925926</v>
      </c>
    </row>
  </sheetData>
  <ignoredErrors>
    <ignoredError numberStoredAsText="1" sqref="A1:E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1" width="14.83203125" customWidth="1"/>
    <col min="2" max="2" width="14.83203125" customWidth="1"/>
    <col min="3" max="3" width="12.83203125" customWidth="1"/>
  </cols>
  <sheetData>
    <row r="1">
      <c r="A1" t="str">
        <v>De (R$)</v>
      </c>
      <c r="B1" t="str">
        <v>Até (R$)</v>
      </c>
      <c r="C1" t="str">
        <v>Comissão</v>
      </c>
    </row>
    <row r="2">
      <c r="A2" s="2">
        <v>0</v>
      </c>
      <c r="B2" s="2">
        <v>2000</v>
      </c>
      <c r="C2" s="3">
        <v>0.3</v>
      </c>
    </row>
    <row r="3">
      <c r="A3" s="2">
        <v>2000.01</v>
      </c>
      <c r="B3" s="2">
        <v>5000</v>
      </c>
      <c r="C3" s="3">
        <v>0.35</v>
      </c>
    </row>
    <row r="4">
      <c r="A4" s="2">
        <v>5000.01</v>
      </c>
      <c r="B4" t="str">
        <v>e acima</v>
      </c>
      <c r="C4" s="3">
        <v>0.4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Como usar</vt:lpstr>
      <vt:lpstr>Maletas</vt:lpstr>
      <vt:lpstr>Itens da maleta</vt:lpstr>
      <vt:lpstr>Peças</vt:lpstr>
      <vt:lpstr>Revendedoras</vt:lpstr>
      <vt:lpstr>Comissão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